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8.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nvimagovco-my.sharepoint.com/personal/lgarzona_invima_gov_co/Documents/Escritorio/"/>
    </mc:Choice>
  </mc:AlternateContent>
  <xr:revisionPtr revIDLastSave="0" documentId="14_{D8B76F33-28BD-4360-A50A-4A4351C13B0D}" xr6:coauthVersionLast="47" xr6:coauthVersionMax="47" xr10:uidLastSave="{00000000-0000-0000-0000-000000000000}"/>
  <bookViews>
    <workbookView xWindow="-120" yWindow="-120" windowWidth="21840" windowHeight="13020" tabRatio="992" firstSheet="1" activeTab="1" xr2:uid="{60DFBCA1-4149-4730-A520-5BDC97F2B127}"/>
  </bookViews>
  <sheets>
    <sheet name="HOME" sheetId="41" state="hidden" r:id="rId1"/>
    <sheet name="Manual Tarifario Vigente" sheetId="1" r:id="rId2"/>
    <sheet name="Excepción_Pago_Ley_2069." sheetId="42" r:id="rId3"/>
    <sheet name="Tarifas Diferenciadas Ley 2069." sheetId="43" r:id="rId4"/>
    <sheet name="Registro o Notificación." sheetId="44" r:id="rId5"/>
    <sheet name="Modificaciones." sheetId="45" state="hidden" r:id="rId6"/>
    <sheet name="Analis de Laboratorio." sheetId="46" r:id="rId7"/>
    <sheet name="Certificaciones y Autorizacion." sheetId="47" r:id="rId8"/>
    <sheet name="Plantas de Benefecio Animal." sheetId="49" r:id="rId9"/>
  </sheets>
  <externalReferences>
    <externalReference r:id="rId10"/>
  </externalReferences>
  <definedNames>
    <definedName name="_xlnm._FilterDatabase" localSheetId="6" hidden="1">'Analis de Laboratorio.'!$A$4:$Y$1005</definedName>
    <definedName name="_xlnm._FilterDatabase" localSheetId="7" hidden="1">'Certificaciones y Autorizacion.'!$A$4:$Y$1005</definedName>
    <definedName name="_xlnm._FilterDatabase" localSheetId="2" hidden="1">Excepción_Pago_Ley_2069.!$A$4:$Y$1005</definedName>
    <definedName name="_xlnm._FilterDatabase" localSheetId="1" hidden="1">'Manual Tarifario Vigente'!$A$4:$Y$1009</definedName>
    <definedName name="_xlnm._FilterDatabase" localSheetId="5" hidden="1">Modificaciones.!$A$4:$Y$1005</definedName>
    <definedName name="_xlnm._FilterDatabase" localSheetId="8" hidden="1">'Plantas de Benefecio Animal.'!$A$4:$Y$1005</definedName>
    <definedName name="_xlnm._FilterDatabase" localSheetId="4" hidden="1">'Registro o Notificación.'!$A$4:$Y$1009</definedName>
    <definedName name="_xlnm._FilterDatabase" localSheetId="3" hidden="1">'Tarifas Diferenciadas Ley 2069.'!$A$4:$Y$1005</definedName>
    <definedName name="_xlnm.Print_Area" localSheetId="6">'Analis de Laboratorio.'!$A$1:$Y$1005</definedName>
    <definedName name="_xlnm.Print_Area" localSheetId="7">'Certificaciones y Autorizacion.'!$A$1:$Y$1005</definedName>
    <definedName name="_xlnm.Print_Area" localSheetId="2">Excepción_Pago_Ley_2069.!$A$1:$Y$1005</definedName>
    <definedName name="_xlnm.Print_Area" localSheetId="1">'Manual Tarifario Vigente'!$A$1:$Y$1009</definedName>
    <definedName name="_xlnm.Print_Area" localSheetId="5">Modificaciones.!$A$1:$Y$1005</definedName>
    <definedName name="_xlnm.Print_Area" localSheetId="8">'Plantas de Benefecio Animal.'!$A$1:$Y$1005</definedName>
    <definedName name="_xlnm.Print_Area" localSheetId="4">'Registro o Notificación.'!$A$1:$Y$1009</definedName>
    <definedName name="_xlnm.Print_Area" localSheetId="3">'Tarifas Diferenciadas Ley 2069.'!$A$1:$Y$1005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05" i="49" l="1"/>
  <c r="I1005" i="49"/>
  <c r="Q1004" i="49"/>
  <c r="I1004" i="49"/>
  <c r="Q1003" i="49"/>
  <c r="I1003" i="49"/>
  <c r="Q1002" i="49"/>
  <c r="I1002" i="49"/>
  <c r="Q1001" i="49"/>
  <c r="Q997" i="49"/>
  <c r="Q996" i="49"/>
  <c r="Q995" i="49"/>
  <c r="Q994" i="49"/>
  <c r="Q993" i="49"/>
  <c r="Q992" i="49"/>
  <c r="Q991" i="49"/>
  <c r="Q990" i="49"/>
  <c r="Q989" i="49"/>
  <c r="Q988" i="49"/>
  <c r="Q987" i="49"/>
  <c r="Q986" i="49"/>
  <c r="I985" i="49"/>
  <c r="I984" i="49"/>
  <c r="I983" i="49"/>
  <c r="Q982" i="49"/>
  <c r="Q981" i="49"/>
  <c r="Q980" i="49"/>
  <c r="Q979" i="49"/>
  <c r="Q978" i="49"/>
  <c r="Q977" i="49"/>
  <c r="Q976" i="49"/>
  <c r="Q975" i="49"/>
  <c r="Q974" i="49"/>
  <c r="Q973" i="49"/>
  <c r="Q972" i="49"/>
  <c r="I971" i="49"/>
  <c r="I970" i="49"/>
  <c r="I969" i="49"/>
  <c r="Q968" i="49"/>
  <c r="I967" i="49"/>
  <c r="I966" i="49"/>
  <c r="I965" i="49"/>
  <c r="Q964" i="49"/>
  <c r="I963" i="49"/>
  <c r="I962" i="49"/>
  <c r="I961" i="49"/>
  <c r="Q960" i="49"/>
  <c r="Q959" i="49"/>
  <c r="Q958" i="49"/>
  <c r="I957" i="49"/>
  <c r="I956" i="49"/>
  <c r="Q955" i="49"/>
  <c r="Q954" i="49"/>
  <c r="Q953" i="49"/>
  <c r="Q952" i="49"/>
  <c r="Q951" i="49"/>
  <c r="Q950" i="49"/>
  <c r="Q949" i="49"/>
  <c r="Q948" i="49"/>
  <c r="Q947" i="49"/>
  <c r="Q946" i="49"/>
  <c r="Q945" i="49"/>
  <c r="Q944" i="49"/>
  <c r="Q943" i="49"/>
  <c r="Q942" i="49"/>
  <c r="Q941" i="49"/>
  <c r="Q940" i="49"/>
  <c r="Q939" i="49"/>
  <c r="Q936" i="49"/>
  <c r="Q935" i="49"/>
  <c r="Q934" i="49"/>
  <c r="Q933" i="49"/>
  <c r="Q932" i="49"/>
  <c r="Q931" i="49"/>
  <c r="Q930" i="49"/>
  <c r="Q929" i="49"/>
  <c r="Q928" i="49"/>
  <c r="Q927" i="49"/>
  <c r="Q926" i="49"/>
  <c r="Q925" i="49"/>
  <c r="Q924" i="49"/>
  <c r="Q923" i="49"/>
  <c r="Q922" i="49"/>
  <c r="I921" i="49"/>
  <c r="Q920" i="49"/>
  <c r="Q919" i="49"/>
  <c r="Q918" i="49"/>
  <c r="Q917" i="49"/>
  <c r="Q916" i="49"/>
  <c r="Q915" i="49"/>
  <c r="Q914" i="49"/>
  <c r="Q913" i="49"/>
  <c r="Q912" i="49"/>
  <c r="Q911" i="49"/>
  <c r="Q910" i="49"/>
  <c r="Q909" i="49"/>
  <c r="Q908" i="49"/>
  <c r="Q907" i="49"/>
  <c r="Q906" i="49"/>
  <c r="Q905" i="49"/>
  <c r="Q904" i="49"/>
  <c r="Q903" i="49"/>
  <c r="Q902" i="49"/>
  <c r="Q901" i="49"/>
  <c r="Q900" i="49"/>
  <c r="Q899" i="49"/>
  <c r="Q898" i="49"/>
  <c r="Q897" i="49"/>
  <c r="Q896" i="49"/>
  <c r="Q895" i="49"/>
  <c r="I894" i="49"/>
  <c r="I893" i="49"/>
  <c r="Q892" i="49"/>
  <c r="I891" i="49"/>
  <c r="I890" i="49"/>
  <c r="Q889" i="49"/>
  <c r="Q888" i="49"/>
  <c r="Q887" i="49"/>
  <c r="Q886" i="49"/>
  <c r="Q885" i="49"/>
  <c r="Q884" i="49"/>
  <c r="Q883" i="49"/>
  <c r="Q882" i="49"/>
  <c r="Q881" i="49"/>
  <c r="Q880" i="49"/>
  <c r="Q879" i="49"/>
  <c r="Q878" i="49"/>
  <c r="I877" i="49"/>
  <c r="I876" i="49"/>
  <c r="Q875" i="49"/>
  <c r="Q874" i="49"/>
  <c r="Q873" i="49"/>
  <c r="Q872" i="49"/>
  <c r="Q871" i="49"/>
  <c r="Q870" i="49"/>
  <c r="Q869" i="49"/>
  <c r="Q868" i="49"/>
  <c r="Q867" i="49"/>
  <c r="Q866" i="49"/>
  <c r="Q865" i="49"/>
  <c r="Q864" i="49"/>
  <c r="Q863" i="49"/>
  <c r="Q862" i="49"/>
  <c r="Q861" i="49"/>
  <c r="Q860" i="49"/>
  <c r="P860" i="49"/>
  <c r="Q859" i="49"/>
  <c r="P859" i="49"/>
  <c r="Q858" i="49"/>
  <c r="Q857" i="49"/>
  <c r="Q856" i="49"/>
  <c r="Q855" i="49"/>
  <c r="Q854" i="49"/>
  <c r="Q853" i="49"/>
  <c r="Q852" i="49"/>
  <c r="Q851" i="49"/>
  <c r="Q850" i="49"/>
  <c r="Q849" i="49"/>
  <c r="Q848" i="49"/>
  <c r="Q847" i="49"/>
  <c r="Q846" i="49"/>
  <c r="Q844" i="49"/>
  <c r="Q843" i="49"/>
  <c r="I842" i="49"/>
  <c r="I841" i="49"/>
  <c r="I840" i="49"/>
  <c r="Q839" i="49"/>
  <c r="I838" i="49"/>
  <c r="I837" i="49"/>
  <c r="I836" i="49"/>
  <c r="Q835" i="49"/>
  <c r="Q834" i="49"/>
  <c r="Q833" i="49"/>
  <c r="Q832" i="49"/>
  <c r="Q831" i="49"/>
  <c r="Q830" i="49"/>
  <c r="I829" i="49"/>
  <c r="I828" i="49"/>
  <c r="Q827" i="49"/>
  <c r="I826" i="49"/>
  <c r="I825" i="49"/>
  <c r="Q824" i="49"/>
  <c r="Q823" i="49"/>
  <c r="Q822" i="49"/>
  <c r="Q821" i="49"/>
  <c r="Q820" i="49"/>
  <c r="Q819" i="49"/>
  <c r="Q818" i="49"/>
  <c r="Q817" i="49"/>
  <c r="Q816" i="49"/>
  <c r="Q815" i="49"/>
  <c r="Q814" i="49"/>
  <c r="Q813" i="49"/>
  <c r="Q812" i="49"/>
  <c r="Q811" i="49"/>
  <c r="Q810" i="49"/>
  <c r="Q809" i="49"/>
  <c r="Q808" i="49"/>
  <c r="Q807" i="49"/>
  <c r="I806" i="49"/>
  <c r="I805" i="49"/>
  <c r="Q804" i="49"/>
  <c r="Q803" i="49"/>
  <c r="Q802" i="49"/>
  <c r="Q801" i="49"/>
  <c r="Q800" i="49"/>
  <c r="Q799" i="49"/>
  <c r="I798" i="49"/>
  <c r="I797" i="49"/>
  <c r="I796" i="49"/>
  <c r="Q795" i="49"/>
  <c r="I794" i="49"/>
  <c r="I793" i="49"/>
  <c r="I792" i="49"/>
  <c r="Q791" i="49"/>
  <c r="I790" i="49"/>
  <c r="I789" i="49"/>
  <c r="I788" i="49"/>
  <c r="Q787" i="49"/>
  <c r="I786" i="49"/>
  <c r="I785" i="49"/>
  <c r="I784" i="49"/>
  <c r="Q783" i="49"/>
  <c r="Q782" i="49"/>
  <c r="I781" i="49"/>
  <c r="I780" i="49"/>
  <c r="Q779" i="49"/>
  <c r="Q776" i="49"/>
  <c r="Q775" i="49"/>
  <c r="Q774" i="49"/>
  <c r="Q773" i="49"/>
  <c r="Q772" i="49"/>
  <c r="Q771" i="49"/>
  <c r="Q770" i="49"/>
  <c r="Q769" i="49"/>
  <c r="I768" i="49"/>
  <c r="I767" i="49"/>
  <c r="I766" i="49"/>
  <c r="I765" i="49"/>
  <c r="Q764" i="49"/>
  <c r="Q763" i="49"/>
  <c r="Q762" i="49"/>
  <c r="Q761" i="49"/>
  <c r="Q760" i="49"/>
  <c r="I759" i="49"/>
  <c r="I758" i="49"/>
  <c r="Q757" i="49"/>
  <c r="I756" i="49"/>
  <c r="I755" i="49"/>
  <c r="I754" i="49"/>
  <c r="I753" i="49"/>
  <c r="Q752" i="49"/>
  <c r="I751" i="49"/>
  <c r="I750" i="49"/>
  <c r="I749" i="49"/>
  <c r="I748" i="49"/>
  <c r="Q747" i="49"/>
  <c r="I746" i="49"/>
  <c r="I745" i="49"/>
  <c r="I744" i="49"/>
  <c r="Q743" i="49"/>
  <c r="Q742" i="49"/>
  <c r="Q741" i="49"/>
  <c r="Q740" i="49"/>
  <c r="Q739" i="49"/>
  <c r="I733" i="49"/>
  <c r="I732" i="49"/>
  <c r="I731" i="49"/>
  <c r="I724" i="49"/>
  <c r="I723" i="49"/>
  <c r="I722" i="49"/>
  <c r="I721" i="49"/>
  <c r="I713" i="49"/>
  <c r="I712" i="49"/>
  <c r="I711" i="49"/>
  <c r="I710" i="49"/>
  <c r="I709" i="49"/>
  <c r="I702" i="49"/>
  <c r="I701" i="49"/>
  <c r="I700" i="49"/>
  <c r="I699" i="49"/>
  <c r="I692" i="49"/>
  <c r="I691" i="49"/>
  <c r="I690" i="49"/>
  <c r="I689" i="49"/>
  <c r="I682" i="49"/>
  <c r="I681" i="49"/>
  <c r="I680" i="49"/>
  <c r="I679" i="49"/>
  <c r="Q677" i="49"/>
  <c r="Q676" i="49"/>
  <c r="Q675" i="49"/>
  <c r="Q674" i="49"/>
  <c r="Q673" i="49"/>
  <c r="Q672" i="49"/>
  <c r="Q671" i="49"/>
  <c r="Q670" i="49"/>
  <c r="Q669" i="49"/>
  <c r="Q668" i="49"/>
  <c r="Q667" i="49"/>
  <c r="Q666" i="49"/>
  <c r="Q665" i="49"/>
  <c r="Q664" i="49"/>
  <c r="Q663" i="49"/>
  <c r="Q662" i="49"/>
  <c r="Q661" i="49"/>
  <c r="Q660" i="49"/>
  <c r="Q659" i="49"/>
  <c r="Q658" i="49"/>
  <c r="Q657" i="49"/>
  <c r="Q656" i="49"/>
  <c r="Q655" i="49"/>
  <c r="Q654" i="49"/>
  <c r="Q653" i="49"/>
  <c r="Q652" i="49"/>
  <c r="Q651" i="49"/>
  <c r="Q650" i="49"/>
  <c r="Q649" i="49"/>
  <c r="Q648" i="49"/>
  <c r="Q647" i="49"/>
  <c r="Q646" i="49"/>
  <c r="Q645" i="49"/>
  <c r="Q641" i="49"/>
  <c r="I640" i="49"/>
  <c r="I639" i="49"/>
  <c r="I638" i="49"/>
  <c r="Q637" i="49"/>
  <c r="Q636" i="49"/>
  <c r="Q635" i="49"/>
  <c r="I632" i="49"/>
  <c r="I631" i="49"/>
  <c r="I630" i="49"/>
  <c r="I629" i="49"/>
  <c r="Q628" i="49"/>
  <c r="I627" i="49"/>
  <c r="I626" i="49"/>
  <c r="I625" i="49"/>
  <c r="I624" i="49"/>
  <c r="Q623" i="49"/>
  <c r="I622" i="49"/>
  <c r="I621" i="49"/>
  <c r="I620" i="49"/>
  <c r="I619" i="49"/>
  <c r="Q618" i="49"/>
  <c r="I617" i="49"/>
  <c r="I616" i="49"/>
  <c r="I615" i="49"/>
  <c r="I614" i="49"/>
  <c r="Q613" i="49"/>
  <c r="I612" i="49"/>
  <c r="I611" i="49"/>
  <c r="I610" i="49"/>
  <c r="I609" i="49"/>
  <c r="Q608" i="49"/>
  <c r="I607" i="49"/>
  <c r="I606" i="49"/>
  <c r="I605" i="49"/>
  <c r="I604" i="49"/>
  <c r="Q603" i="49"/>
  <c r="Q598" i="49"/>
  <c r="I597" i="49"/>
  <c r="I596" i="49"/>
  <c r="I595" i="49"/>
  <c r="I594" i="49"/>
  <c r="Q593" i="49"/>
  <c r="Q592" i="49"/>
  <c r="Q591" i="49"/>
  <c r="Q590" i="49"/>
  <c r="Q589" i="49"/>
  <c r="Q588" i="49"/>
  <c r="Q587" i="49"/>
  <c r="Q586" i="49"/>
  <c r="Q585" i="49"/>
  <c r="Q584" i="49"/>
  <c r="Q583" i="49"/>
  <c r="Q582" i="49"/>
  <c r="Q581" i="49"/>
  <c r="Q580" i="49"/>
  <c r="Q579" i="49"/>
  <c r="Q578" i="49"/>
  <c r="Q577" i="49"/>
  <c r="I576" i="49"/>
  <c r="I575" i="49"/>
  <c r="I574" i="49"/>
  <c r="I573" i="49"/>
  <c r="I572" i="49"/>
  <c r="I571" i="49"/>
  <c r="I570" i="49"/>
  <c r="I569" i="49"/>
  <c r="I568" i="49"/>
  <c r="I567" i="49"/>
  <c r="I566" i="49"/>
  <c r="I565" i="49"/>
  <c r="I564" i="49"/>
  <c r="I563" i="49"/>
  <c r="Q562" i="49"/>
  <c r="I561" i="49"/>
  <c r="I560" i="49"/>
  <c r="I559" i="49"/>
  <c r="I558" i="49"/>
  <c r="I557" i="49"/>
  <c r="I556" i="49"/>
  <c r="I555" i="49"/>
  <c r="I554" i="49"/>
  <c r="I553" i="49"/>
  <c r="I552" i="49"/>
  <c r="I551" i="49"/>
  <c r="I550" i="49"/>
  <c r="I549" i="49"/>
  <c r="I548" i="49"/>
  <c r="Q547" i="49"/>
  <c r="I546" i="49"/>
  <c r="I545" i="49"/>
  <c r="I544" i="49"/>
  <c r="I543" i="49"/>
  <c r="I542" i="49"/>
  <c r="I541" i="49"/>
  <c r="I540" i="49"/>
  <c r="I539" i="49"/>
  <c r="I538" i="49"/>
  <c r="I537" i="49"/>
  <c r="I536" i="49"/>
  <c r="I535" i="49"/>
  <c r="I534" i="49"/>
  <c r="I533" i="49"/>
  <c r="Q532" i="49"/>
  <c r="I531" i="49"/>
  <c r="I530" i="49"/>
  <c r="I529" i="49"/>
  <c r="I528" i="49"/>
  <c r="I527" i="49"/>
  <c r="I526" i="49"/>
  <c r="I525" i="49"/>
  <c r="I524" i="49"/>
  <c r="I523" i="49"/>
  <c r="I522" i="49"/>
  <c r="I521" i="49"/>
  <c r="I520" i="49"/>
  <c r="I519" i="49"/>
  <c r="I518" i="49"/>
  <c r="Q517" i="49"/>
  <c r="I516" i="49"/>
  <c r="I515" i="49"/>
  <c r="I514" i="49"/>
  <c r="I513" i="49"/>
  <c r="I512" i="49"/>
  <c r="I511" i="49"/>
  <c r="I510" i="49"/>
  <c r="I509" i="49"/>
  <c r="I508" i="49"/>
  <c r="I507" i="49"/>
  <c r="I506" i="49"/>
  <c r="I505" i="49"/>
  <c r="I504" i="49"/>
  <c r="I503" i="49"/>
  <c r="Q502" i="49"/>
  <c r="I501" i="49"/>
  <c r="I500" i="49"/>
  <c r="I499" i="49"/>
  <c r="I498" i="49"/>
  <c r="I497" i="49"/>
  <c r="I496" i="49"/>
  <c r="I495" i="49"/>
  <c r="I494" i="49"/>
  <c r="I493" i="49"/>
  <c r="I492" i="49"/>
  <c r="I491" i="49"/>
  <c r="I490" i="49"/>
  <c r="I489" i="49"/>
  <c r="I488" i="49"/>
  <c r="Q487" i="49"/>
  <c r="Q472" i="49"/>
  <c r="Q471" i="49"/>
  <c r="I471" i="49"/>
  <c r="Q470" i="49"/>
  <c r="I470" i="49"/>
  <c r="Q469" i="49"/>
  <c r="I469" i="49"/>
  <c r="Q468" i="49"/>
  <c r="I468" i="49"/>
  <c r="Q467" i="49"/>
  <c r="I467" i="49"/>
  <c r="Q466" i="49"/>
  <c r="I466" i="49"/>
  <c r="Q465" i="49"/>
  <c r="I465" i="49"/>
  <c r="Q464" i="49"/>
  <c r="I464" i="49"/>
  <c r="Q463" i="49"/>
  <c r="I463" i="49"/>
  <c r="Q462" i="49"/>
  <c r="I462" i="49"/>
  <c r="Q461" i="49"/>
  <c r="I461" i="49"/>
  <c r="Q460" i="49"/>
  <c r="I460" i="49"/>
  <c r="Q459" i="49"/>
  <c r="I459" i="49"/>
  <c r="Q458" i="49"/>
  <c r="I458" i="49"/>
  <c r="Q457" i="49"/>
  <c r="Q454" i="49"/>
  <c r="Q453" i="49"/>
  <c r="Q452" i="49"/>
  <c r="Q451" i="49"/>
  <c r="X450" i="49"/>
  <c r="Q450" i="49"/>
  <c r="Q449" i="49"/>
  <c r="Q448" i="49"/>
  <c r="Q447" i="49"/>
  <c r="Q444" i="49"/>
  <c r="Q443" i="49"/>
  <c r="Q442" i="49"/>
  <c r="Q441" i="49"/>
  <c r="Q440" i="49"/>
  <c r="Q439" i="49"/>
  <c r="Q438" i="49"/>
  <c r="Q437" i="49"/>
  <c r="Q436" i="49"/>
  <c r="Q435" i="49"/>
  <c r="Q434" i="49"/>
  <c r="Q433" i="49"/>
  <c r="Q432" i="49"/>
  <c r="Q431" i="49"/>
  <c r="Q430" i="49"/>
  <c r="Q429" i="49"/>
  <c r="Q428" i="49"/>
  <c r="Q425" i="49"/>
  <c r="Q422" i="49"/>
  <c r="Q421" i="49"/>
  <c r="Q420" i="49"/>
  <c r="I419" i="49"/>
  <c r="Q418" i="49"/>
  <c r="Q417" i="49"/>
  <c r="Q416" i="49"/>
  <c r="I415" i="49"/>
  <c r="I414" i="49"/>
  <c r="I413" i="49"/>
  <c r="Q412" i="49"/>
  <c r="Q411" i="49"/>
  <c r="I410" i="49"/>
  <c r="I409" i="49"/>
  <c r="I408" i="49"/>
  <c r="I407" i="49"/>
  <c r="I406" i="49"/>
  <c r="I405" i="49"/>
  <c r="I404" i="49"/>
  <c r="I403" i="49"/>
  <c r="Q402" i="49"/>
  <c r="I401" i="49"/>
  <c r="I400" i="49"/>
  <c r="Q399" i="49"/>
  <c r="I398" i="49"/>
  <c r="Q397" i="49"/>
  <c r="Q396" i="49"/>
  <c r="Q395" i="49"/>
  <c r="I394" i="49"/>
  <c r="Q393" i="49"/>
  <c r="Q392" i="49"/>
  <c r="Q391" i="49"/>
  <c r="I390" i="49"/>
  <c r="I389" i="49"/>
  <c r="Q388" i="49"/>
  <c r="Q387" i="49"/>
  <c r="I386" i="49"/>
  <c r="I385" i="49"/>
  <c r="Q384" i="49"/>
  <c r="I381" i="49"/>
  <c r="I380" i="49"/>
  <c r="Q379" i="49"/>
  <c r="Q378" i="49"/>
  <c r="I378" i="49"/>
  <c r="Q377" i="49"/>
  <c r="I377" i="49"/>
  <c r="Q376" i="49"/>
  <c r="Q375" i="49"/>
  <c r="I375" i="49"/>
  <c r="Q374" i="49"/>
  <c r="I374" i="49"/>
  <c r="Q373" i="49"/>
  <c r="Q372" i="49"/>
  <c r="I372" i="49"/>
  <c r="Q371" i="49"/>
  <c r="I371" i="49"/>
  <c r="Q370" i="49"/>
  <c r="Q369" i="49"/>
  <c r="I369" i="49"/>
  <c r="Q368" i="49"/>
  <c r="I368" i="49"/>
  <c r="Q367" i="49"/>
  <c r="I366" i="49"/>
  <c r="I365" i="49"/>
  <c r="Q364" i="49"/>
  <c r="Q363" i="49"/>
  <c r="Q362" i="49"/>
  <c r="Q361" i="49"/>
  <c r="I360" i="49"/>
  <c r="I359" i="49"/>
  <c r="Q358" i="49"/>
  <c r="I352" i="49"/>
  <c r="I351" i="49"/>
  <c r="Q350" i="49"/>
  <c r="Q346" i="49"/>
  <c r="I346" i="49"/>
  <c r="Q345" i="49"/>
  <c r="I345" i="49"/>
  <c r="Q344" i="49"/>
  <c r="Q341" i="49"/>
  <c r="I340" i="49"/>
  <c r="I339" i="49"/>
  <c r="Q338" i="49"/>
  <c r="W332" i="49"/>
  <c r="I332" i="49"/>
  <c r="W331" i="49"/>
  <c r="I331" i="49"/>
  <c r="W330" i="49"/>
  <c r="Q330" i="49"/>
  <c r="W326" i="49"/>
  <c r="Q326" i="49"/>
  <c r="I326" i="49"/>
  <c r="X325" i="49"/>
  <c r="W325" i="49"/>
  <c r="Q325" i="49"/>
  <c r="I325" i="49"/>
  <c r="X324" i="49"/>
  <c r="W324" i="49"/>
  <c r="Q324" i="49"/>
  <c r="W323" i="49"/>
  <c r="I323" i="49"/>
  <c r="W322" i="49"/>
  <c r="I322" i="49"/>
  <c r="W321" i="49"/>
  <c r="Q321" i="49"/>
  <c r="W320" i="49"/>
  <c r="I320" i="49"/>
  <c r="W319" i="49"/>
  <c r="I319" i="49"/>
  <c r="W318" i="49"/>
  <c r="Q318" i="49"/>
  <c r="W317" i="49"/>
  <c r="I317" i="49"/>
  <c r="W316" i="49"/>
  <c r="I316" i="49"/>
  <c r="W315" i="49"/>
  <c r="Q315" i="49"/>
  <c r="W314" i="49"/>
  <c r="I314" i="49"/>
  <c r="W313" i="49"/>
  <c r="I313" i="49"/>
  <c r="W312" i="49"/>
  <c r="Q312" i="49"/>
  <c r="I311" i="49"/>
  <c r="I310" i="49"/>
  <c r="Q309" i="49"/>
  <c r="W308" i="49"/>
  <c r="I308" i="49"/>
  <c r="I307" i="49"/>
  <c r="Q306" i="49"/>
  <c r="Q303" i="49"/>
  <c r="I302" i="49"/>
  <c r="I301" i="49"/>
  <c r="Q300" i="49"/>
  <c r="Y297" i="49"/>
  <c r="Q295" i="49"/>
  <c r="X275" i="49"/>
  <c r="Q275" i="49"/>
  <c r="Q274" i="49"/>
  <c r="Q273" i="49"/>
  <c r="Q270" i="49"/>
  <c r="Q269" i="49"/>
  <c r="Q268" i="49"/>
  <c r="Q267" i="49"/>
  <c r="Q266" i="49"/>
  <c r="Q265" i="49"/>
  <c r="Q264" i="49"/>
  <c r="Q263" i="49"/>
  <c r="Q262" i="49"/>
  <c r="Q261" i="49"/>
  <c r="Q260" i="49"/>
  <c r="Q259" i="49"/>
  <c r="Q258" i="49"/>
  <c r="Q257" i="49"/>
  <c r="Q256" i="49"/>
  <c r="Q255" i="49"/>
  <c r="Q254" i="49"/>
  <c r="Q253" i="49"/>
  <c r="Q252" i="49"/>
  <c r="Q251" i="49"/>
  <c r="Q250" i="49"/>
  <c r="Q249" i="49"/>
  <c r="Q248" i="49"/>
  <c r="Q247" i="49"/>
  <c r="Q246" i="49"/>
  <c r="Q245" i="49"/>
  <c r="Q244" i="49"/>
  <c r="Q243" i="49"/>
  <c r="Q242" i="49"/>
  <c r="Q241" i="49"/>
  <c r="Q240" i="49"/>
  <c r="Q239" i="49"/>
  <c r="Q238" i="49"/>
  <c r="Q237" i="49"/>
  <c r="Q236" i="49"/>
  <c r="Q235" i="49"/>
  <c r="Q234" i="49"/>
  <c r="Q233" i="49"/>
  <c r="Q232" i="49"/>
  <c r="Q231" i="49"/>
  <c r="Q230" i="49"/>
  <c r="Q229" i="49"/>
  <c r="I228" i="49"/>
  <c r="I227" i="49"/>
  <c r="I226" i="49"/>
  <c r="I225" i="49"/>
  <c r="I224" i="49"/>
  <c r="I223" i="49"/>
  <c r="I222" i="49"/>
  <c r="I221" i="49"/>
  <c r="Q220" i="49"/>
  <c r="I219" i="49"/>
  <c r="I218" i="49"/>
  <c r="I217" i="49"/>
  <c r="I216" i="49"/>
  <c r="I215" i="49"/>
  <c r="I214" i="49"/>
  <c r="I213" i="49"/>
  <c r="I212" i="49"/>
  <c r="Q211" i="49"/>
  <c r="I210" i="49"/>
  <c r="I209" i="49"/>
  <c r="I208" i="49"/>
  <c r="I207" i="49"/>
  <c r="I206" i="49"/>
  <c r="I205" i="49"/>
  <c r="I204" i="49"/>
  <c r="I203" i="49"/>
  <c r="Q202" i="49"/>
  <c r="I201" i="49"/>
  <c r="I200" i="49"/>
  <c r="I199" i="49"/>
  <c r="I198" i="49"/>
  <c r="I197" i="49"/>
  <c r="I196" i="49"/>
  <c r="I195" i="49"/>
  <c r="I194" i="49"/>
  <c r="Q193" i="49"/>
  <c r="I192" i="49"/>
  <c r="I191" i="49"/>
  <c r="I190" i="49"/>
  <c r="I189" i="49"/>
  <c r="I188" i="49"/>
  <c r="I187" i="49"/>
  <c r="I186" i="49"/>
  <c r="I185" i="49"/>
  <c r="Q184" i="49"/>
  <c r="I183" i="49"/>
  <c r="I182" i="49"/>
  <c r="I181" i="49"/>
  <c r="I180" i="49"/>
  <c r="I179" i="49"/>
  <c r="I178" i="49"/>
  <c r="I177" i="49"/>
  <c r="I176" i="49"/>
  <c r="Q175" i="49"/>
  <c r="Q166" i="49"/>
  <c r="I165" i="49"/>
  <c r="I164" i="49"/>
  <c r="I163" i="49"/>
  <c r="I162" i="49"/>
  <c r="I161" i="49"/>
  <c r="I160" i="49"/>
  <c r="I159" i="49"/>
  <c r="I158" i="49"/>
  <c r="Q157" i="49"/>
  <c r="Q156" i="49"/>
  <c r="I155" i="49"/>
  <c r="I154" i="49"/>
  <c r="I153" i="49"/>
  <c r="I152" i="49"/>
  <c r="I151" i="49"/>
  <c r="I150" i="49"/>
  <c r="I149" i="49"/>
  <c r="I148" i="49"/>
  <c r="Q147" i="49"/>
  <c r="I146" i="49"/>
  <c r="I145" i="49"/>
  <c r="I144" i="49"/>
  <c r="I143" i="49"/>
  <c r="I142" i="49"/>
  <c r="I141" i="49"/>
  <c r="I140" i="49"/>
  <c r="I139" i="49"/>
  <c r="Q138" i="49"/>
  <c r="I137" i="49"/>
  <c r="I136" i="49"/>
  <c r="I135" i="49"/>
  <c r="I134" i="49"/>
  <c r="I133" i="49"/>
  <c r="I132" i="49"/>
  <c r="I131" i="49"/>
  <c r="I130" i="49"/>
  <c r="Q129" i="49"/>
  <c r="I128" i="49"/>
  <c r="I127" i="49"/>
  <c r="I126" i="49"/>
  <c r="I125" i="49"/>
  <c r="I124" i="49"/>
  <c r="I123" i="49"/>
  <c r="I122" i="49"/>
  <c r="I121" i="49"/>
  <c r="Q120" i="49"/>
  <c r="I119" i="49"/>
  <c r="I118" i="49"/>
  <c r="I117" i="49"/>
  <c r="I116" i="49"/>
  <c r="I115" i="49"/>
  <c r="I114" i="49"/>
  <c r="I113" i="49"/>
  <c r="I112" i="49"/>
  <c r="Q111" i="49"/>
  <c r="I110" i="49"/>
  <c r="I109" i="49"/>
  <c r="I108" i="49"/>
  <c r="I107" i="49"/>
  <c r="I106" i="49"/>
  <c r="I105" i="49"/>
  <c r="I104" i="49"/>
  <c r="I103" i="49"/>
  <c r="Q102" i="49"/>
  <c r="Q93" i="49"/>
  <c r="I92" i="49"/>
  <c r="I91" i="49"/>
  <c r="I90" i="49"/>
  <c r="I89" i="49"/>
  <c r="I88" i="49"/>
  <c r="I87" i="49"/>
  <c r="I86" i="49"/>
  <c r="I85" i="49"/>
  <c r="Q84" i="49"/>
  <c r="Q83" i="49"/>
  <c r="Q82" i="49"/>
  <c r="I81" i="49"/>
  <c r="I80" i="49"/>
  <c r="Q79" i="49"/>
  <c r="I78" i="49"/>
  <c r="I77" i="49"/>
  <c r="Q76" i="49"/>
  <c r="I75" i="49"/>
  <c r="I74" i="49"/>
  <c r="Q73" i="49"/>
  <c r="I72" i="49"/>
  <c r="I71" i="49"/>
  <c r="Q70" i="49"/>
  <c r="I69" i="49"/>
  <c r="I68" i="49"/>
  <c r="Q67" i="49"/>
  <c r="I66" i="49"/>
  <c r="I65" i="49"/>
  <c r="Q64" i="49"/>
  <c r="Q61" i="49"/>
  <c r="I60" i="49"/>
  <c r="I59" i="49"/>
  <c r="Q58" i="49"/>
  <c r="Q57" i="49"/>
  <c r="Q56" i="49"/>
  <c r="I55" i="49"/>
  <c r="I54" i="49"/>
  <c r="Q53" i="49"/>
  <c r="I52" i="49"/>
  <c r="I51" i="49"/>
  <c r="Q50" i="49"/>
  <c r="I49" i="49"/>
  <c r="I48" i="49"/>
  <c r="Q47" i="49"/>
  <c r="I46" i="49"/>
  <c r="I45" i="49"/>
  <c r="Q44" i="49"/>
  <c r="I43" i="49"/>
  <c r="I42" i="49"/>
  <c r="Q41" i="49"/>
  <c r="I40" i="49"/>
  <c r="I39" i="49"/>
  <c r="Q38" i="49"/>
  <c r="Q35" i="49"/>
  <c r="I34" i="49"/>
  <c r="I33" i="49"/>
  <c r="Q32" i="49"/>
  <c r="Q31" i="49"/>
  <c r="Q30" i="49"/>
  <c r="Q29" i="49"/>
  <c r="Q28" i="49"/>
  <c r="Q27" i="49"/>
  <c r="Q26" i="49"/>
  <c r="Q25" i="49"/>
  <c r="Q24" i="49"/>
  <c r="Q23" i="49"/>
  <c r="Q22" i="49"/>
  <c r="Q21" i="49"/>
  <c r="Q20" i="49"/>
  <c r="Q19" i="49"/>
  <c r="Q18" i="49"/>
  <c r="Q17" i="49"/>
  <c r="Q16" i="49"/>
  <c r="Q15" i="49"/>
  <c r="Q14" i="49"/>
  <c r="Q13" i="49"/>
  <c r="Q12" i="49"/>
  <c r="Q11" i="49"/>
  <c r="Q10" i="49"/>
  <c r="Q9" i="49"/>
  <c r="Q1005" i="47"/>
  <c r="I1005" i="47"/>
  <c r="Q1004" i="47"/>
  <c r="I1004" i="47"/>
  <c r="Q1003" i="47"/>
  <c r="I1003" i="47"/>
  <c r="Q1002" i="47"/>
  <c r="I1002" i="47"/>
  <c r="Q1001" i="47"/>
  <c r="Q997" i="47"/>
  <c r="Q996" i="47"/>
  <c r="Q995" i="47"/>
  <c r="Q994" i="47"/>
  <c r="Q993" i="47"/>
  <c r="Q992" i="47"/>
  <c r="Q991" i="47"/>
  <c r="Q990" i="47"/>
  <c r="Q989" i="47"/>
  <c r="Q988" i="47"/>
  <c r="Q987" i="47"/>
  <c r="Q986" i="47"/>
  <c r="I985" i="47"/>
  <c r="I984" i="47"/>
  <c r="I983" i="47"/>
  <c r="Q982" i="47"/>
  <c r="Q981" i="47"/>
  <c r="Q980" i="47"/>
  <c r="Q979" i="47"/>
  <c r="Q978" i="47"/>
  <c r="Q977" i="47"/>
  <c r="Q976" i="47"/>
  <c r="Q975" i="47"/>
  <c r="Q974" i="47"/>
  <c r="Q973" i="47"/>
  <c r="Q972" i="47"/>
  <c r="I971" i="47"/>
  <c r="I970" i="47"/>
  <c r="I969" i="47"/>
  <c r="Q968" i="47"/>
  <c r="I967" i="47"/>
  <c r="I966" i="47"/>
  <c r="I965" i="47"/>
  <c r="Q964" i="47"/>
  <c r="I963" i="47"/>
  <c r="I962" i="47"/>
  <c r="I961" i="47"/>
  <c r="Q960" i="47"/>
  <c r="Q959" i="47"/>
  <c r="Q958" i="47"/>
  <c r="I957" i="47"/>
  <c r="I956" i="47"/>
  <c r="Q955" i="47"/>
  <c r="Q954" i="47"/>
  <c r="Q953" i="47"/>
  <c r="Q952" i="47"/>
  <c r="Q951" i="47"/>
  <c r="Q950" i="47"/>
  <c r="Q949" i="47"/>
  <c r="Q948" i="47"/>
  <c r="Q947" i="47"/>
  <c r="Q946" i="47"/>
  <c r="Q945" i="47"/>
  <c r="Q944" i="47"/>
  <c r="Q943" i="47"/>
  <c r="Q942" i="47"/>
  <c r="Q941" i="47"/>
  <c r="Q940" i="47"/>
  <c r="Q939" i="47"/>
  <c r="Q936" i="47"/>
  <c r="Q935" i="47"/>
  <c r="Q934" i="47"/>
  <c r="Q933" i="47"/>
  <c r="Q932" i="47"/>
  <c r="Q931" i="47"/>
  <c r="Q930" i="47"/>
  <c r="Q929" i="47"/>
  <c r="Q928" i="47"/>
  <c r="Q927" i="47"/>
  <c r="Q926" i="47"/>
  <c r="Q925" i="47"/>
  <c r="Q924" i="47"/>
  <c r="Q923" i="47"/>
  <c r="Q922" i="47"/>
  <c r="I921" i="47"/>
  <c r="Q920" i="47"/>
  <c r="Q919" i="47"/>
  <c r="Q918" i="47"/>
  <c r="Q917" i="47"/>
  <c r="Q916" i="47"/>
  <c r="Q915" i="47"/>
  <c r="Q914" i="47"/>
  <c r="Q913" i="47"/>
  <c r="Q912" i="47"/>
  <c r="Q911" i="47"/>
  <c r="Q910" i="47"/>
  <c r="Q909" i="47"/>
  <c r="Q908" i="47"/>
  <c r="Q907" i="47"/>
  <c r="Q906" i="47"/>
  <c r="Q905" i="47"/>
  <c r="Q904" i="47"/>
  <c r="Q903" i="47"/>
  <c r="Q902" i="47"/>
  <c r="Q901" i="47"/>
  <c r="Q900" i="47"/>
  <c r="Q899" i="47"/>
  <c r="Q898" i="47"/>
  <c r="Q897" i="47"/>
  <c r="Q896" i="47"/>
  <c r="Q895" i="47"/>
  <c r="I894" i="47"/>
  <c r="I893" i="47"/>
  <c r="Q892" i="47"/>
  <c r="I891" i="47"/>
  <c r="I890" i="47"/>
  <c r="Q889" i="47"/>
  <c r="Q888" i="47"/>
  <c r="Q887" i="47"/>
  <c r="Q886" i="47"/>
  <c r="Q885" i="47"/>
  <c r="Q884" i="47"/>
  <c r="Q883" i="47"/>
  <c r="Q882" i="47"/>
  <c r="Q881" i="47"/>
  <c r="Q880" i="47"/>
  <c r="Q879" i="47"/>
  <c r="Q878" i="47"/>
  <c r="I877" i="47"/>
  <c r="I876" i="47"/>
  <c r="Q875" i="47"/>
  <c r="Q874" i="47"/>
  <c r="Q873" i="47"/>
  <c r="Q872" i="47"/>
  <c r="Q871" i="47"/>
  <c r="Q870" i="47"/>
  <c r="Q869" i="47"/>
  <c r="Q868" i="47"/>
  <c r="Q867" i="47"/>
  <c r="Q866" i="47"/>
  <c r="Q865" i="47"/>
  <c r="Q864" i="47"/>
  <c r="Q863" i="47"/>
  <c r="Q862" i="47"/>
  <c r="Q861" i="47"/>
  <c r="Q860" i="47"/>
  <c r="P860" i="47"/>
  <c r="Q859" i="47"/>
  <c r="P859" i="47"/>
  <c r="Q858" i="47"/>
  <c r="Q857" i="47"/>
  <c r="Q856" i="47"/>
  <c r="Q855" i="47"/>
  <c r="Q854" i="47"/>
  <c r="Q853" i="47"/>
  <c r="Q852" i="47"/>
  <c r="Q851" i="47"/>
  <c r="Q850" i="47"/>
  <c r="Q849" i="47"/>
  <c r="Q848" i="47"/>
  <c r="Q847" i="47"/>
  <c r="Q846" i="47"/>
  <c r="Q844" i="47"/>
  <c r="Q843" i="47"/>
  <c r="I842" i="47"/>
  <c r="I841" i="47"/>
  <c r="I840" i="47"/>
  <c r="Q839" i="47"/>
  <c r="I838" i="47"/>
  <c r="I837" i="47"/>
  <c r="I836" i="47"/>
  <c r="Q835" i="47"/>
  <c r="Q834" i="47"/>
  <c r="Q833" i="47"/>
  <c r="Q832" i="47"/>
  <c r="Q831" i="47"/>
  <c r="Q830" i="47"/>
  <c r="I829" i="47"/>
  <c r="I828" i="47"/>
  <c r="Q827" i="47"/>
  <c r="I826" i="47"/>
  <c r="I825" i="47"/>
  <c r="Q824" i="47"/>
  <c r="Q823" i="47"/>
  <c r="Q822" i="47"/>
  <c r="Q821" i="47"/>
  <c r="Q820" i="47"/>
  <c r="Q819" i="47"/>
  <c r="Q818" i="47"/>
  <c r="Q817" i="47"/>
  <c r="Q816" i="47"/>
  <c r="Q815" i="47"/>
  <c r="Q814" i="47"/>
  <c r="Q813" i="47"/>
  <c r="Q812" i="47"/>
  <c r="Q811" i="47"/>
  <c r="Q810" i="47"/>
  <c r="Q809" i="47"/>
  <c r="Q808" i="47"/>
  <c r="Q807" i="47"/>
  <c r="I806" i="47"/>
  <c r="I805" i="47"/>
  <c r="Q804" i="47"/>
  <c r="Q803" i="47"/>
  <c r="Q802" i="47"/>
  <c r="Q801" i="47"/>
  <c r="Q800" i="47"/>
  <c r="Q799" i="47"/>
  <c r="I798" i="47"/>
  <c r="I797" i="47"/>
  <c r="I796" i="47"/>
  <c r="Q795" i="47"/>
  <c r="I794" i="47"/>
  <c r="I793" i="47"/>
  <c r="I792" i="47"/>
  <c r="Q791" i="47"/>
  <c r="I790" i="47"/>
  <c r="I789" i="47"/>
  <c r="I788" i="47"/>
  <c r="Q787" i="47"/>
  <c r="I786" i="47"/>
  <c r="I785" i="47"/>
  <c r="I784" i="47"/>
  <c r="Q783" i="47"/>
  <c r="Q782" i="47"/>
  <c r="I781" i="47"/>
  <c r="I780" i="47"/>
  <c r="Q779" i="47"/>
  <c r="Q776" i="47"/>
  <c r="Q775" i="47"/>
  <c r="Q774" i="47"/>
  <c r="Q773" i="47"/>
  <c r="Q772" i="47"/>
  <c r="Q771" i="47"/>
  <c r="Q770" i="47"/>
  <c r="Q769" i="47"/>
  <c r="I768" i="47"/>
  <c r="I767" i="47"/>
  <c r="I766" i="47"/>
  <c r="I765" i="47"/>
  <c r="Q764" i="47"/>
  <c r="Q763" i="47"/>
  <c r="Q762" i="47"/>
  <c r="Q761" i="47"/>
  <c r="Q760" i="47"/>
  <c r="I759" i="47"/>
  <c r="I758" i="47"/>
  <c r="Q757" i="47"/>
  <c r="I756" i="47"/>
  <c r="I755" i="47"/>
  <c r="I754" i="47"/>
  <c r="I753" i="47"/>
  <c r="Q752" i="47"/>
  <c r="I751" i="47"/>
  <c r="I750" i="47"/>
  <c r="I749" i="47"/>
  <c r="I748" i="47"/>
  <c r="Q747" i="47"/>
  <c r="I746" i="47"/>
  <c r="I745" i="47"/>
  <c r="I744" i="47"/>
  <c r="Q743" i="47"/>
  <c r="Q742" i="47"/>
  <c r="Q741" i="47"/>
  <c r="Q740" i="47"/>
  <c r="Q739" i="47"/>
  <c r="I733" i="47"/>
  <c r="I732" i="47"/>
  <c r="I731" i="47"/>
  <c r="I724" i="47"/>
  <c r="I723" i="47"/>
  <c r="I722" i="47"/>
  <c r="I721" i="47"/>
  <c r="I713" i="47"/>
  <c r="I712" i="47"/>
  <c r="I711" i="47"/>
  <c r="I710" i="47"/>
  <c r="I709" i="47"/>
  <c r="I702" i="47"/>
  <c r="I701" i="47"/>
  <c r="I700" i="47"/>
  <c r="I699" i="47"/>
  <c r="I692" i="47"/>
  <c r="I691" i="47"/>
  <c r="I690" i="47"/>
  <c r="I689" i="47"/>
  <c r="I682" i="47"/>
  <c r="I681" i="47"/>
  <c r="I680" i="47"/>
  <c r="I679" i="47"/>
  <c r="Q677" i="47"/>
  <c r="Q676" i="47"/>
  <c r="Q675" i="47"/>
  <c r="Q674" i="47"/>
  <c r="Q673" i="47"/>
  <c r="Q672" i="47"/>
  <c r="Q671" i="47"/>
  <c r="Q670" i="47"/>
  <c r="Q669" i="47"/>
  <c r="Q668" i="47"/>
  <c r="Q667" i="47"/>
  <c r="Q666" i="47"/>
  <c r="Q665" i="47"/>
  <c r="Q664" i="47"/>
  <c r="Q663" i="47"/>
  <c r="Q662" i="47"/>
  <c r="Q661" i="47"/>
  <c r="Q660" i="47"/>
  <c r="Q659" i="47"/>
  <c r="Q658" i="47"/>
  <c r="Q657" i="47"/>
  <c r="Q656" i="47"/>
  <c r="Q655" i="47"/>
  <c r="Q654" i="47"/>
  <c r="Q653" i="47"/>
  <c r="Q652" i="47"/>
  <c r="Q651" i="47"/>
  <c r="Q650" i="47"/>
  <c r="Q649" i="47"/>
  <c r="Q648" i="47"/>
  <c r="Q647" i="47"/>
  <c r="Q646" i="47"/>
  <c r="Q645" i="47"/>
  <c r="Q641" i="47"/>
  <c r="I640" i="47"/>
  <c r="I639" i="47"/>
  <c r="I638" i="47"/>
  <c r="Q637" i="47"/>
  <c r="Q636" i="47"/>
  <c r="Q635" i="47"/>
  <c r="I632" i="47"/>
  <c r="I631" i="47"/>
  <c r="I630" i="47"/>
  <c r="I629" i="47"/>
  <c r="Q628" i="47"/>
  <c r="I627" i="47"/>
  <c r="I626" i="47"/>
  <c r="I625" i="47"/>
  <c r="I624" i="47"/>
  <c r="Q623" i="47"/>
  <c r="I622" i="47"/>
  <c r="I621" i="47"/>
  <c r="I620" i="47"/>
  <c r="I619" i="47"/>
  <c r="Q618" i="47"/>
  <c r="I617" i="47"/>
  <c r="I616" i="47"/>
  <c r="I615" i="47"/>
  <c r="I614" i="47"/>
  <c r="Q613" i="47"/>
  <c r="I612" i="47"/>
  <c r="I611" i="47"/>
  <c r="I610" i="47"/>
  <c r="I609" i="47"/>
  <c r="Q608" i="47"/>
  <c r="I607" i="47"/>
  <c r="I606" i="47"/>
  <c r="I605" i="47"/>
  <c r="I604" i="47"/>
  <c r="Q603" i="47"/>
  <c r="Q598" i="47"/>
  <c r="I597" i="47"/>
  <c r="I596" i="47"/>
  <c r="I595" i="47"/>
  <c r="I594" i="47"/>
  <c r="Q593" i="47"/>
  <c r="Q592" i="47"/>
  <c r="Q591" i="47"/>
  <c r="Q590" i="47"/>
  <c r="Q589" i="47"/>
  <c r="Q588" i="47"/>
  <c r="Q587" i="47"/>
  <c r="Q586" i="47"/>
  <c r="Q585" i="47"/>
  <c r="Q584" i="47"/>
  <c r="Q583" i="47"/>
  <c r="Q582" i="47"/>
  <c r="Q581" i="47"/>
  <c r="Q580" i="47"/>
  <c r="Q579" i="47"/>
  <c r="Q578" i="47"/>
  <c r="Q577" i="47"/>
  <c r="I576" i="47"/>
  <c r="I575" i="47"/>
  <c r="I574" i="47"/>
  <c r="I573" i="47"/>
  <c r="I572" i="47"/>
  <c r="I571" i="47"/>
  <c r="I570" i="47"/>
  <c r="I569" i="47"/>
  <c r="I568" i="47"/>
  <c r="I567" i="47"/>
  <c r="I566" i="47"/>
  <c r="I565" i="47"/>
  <c r="I564" i="47"/>
  <c r="I563" i="47"/>
  <c r="Q562" i="47"/>
  <c r="I561" i="47"/>
  <c r="I560" i="47"/>
  <c r="I559" i="47"/>
  <c r="I558" i="47"/>
  <c r="I557" i="47"/>
  <c r="I556" i="47"/>
  <c r="I555" i="47"/>
  <c r="I554" i="47"/>
  <c r="I553" i="47"/>
  <c r="I552" i="47"/>
  <c r="I551" i="47"/>
  <c r="I550" i="47"/>
  <c r="I549" i="47"/>
  <c r="I548" i="47"/>
  <c r="Q547" i="47"/>
  <c r="I546" i="47"/>
  <c r="I545" i="47"/>
  <c r="I544" i="47"/>
  <c r="I543" i="47"/>
  <c r="I542" i="47"/>
  <c r="I541" i="47"/>
  <c r="I540" i="47"/>
  <c r="I539" i="47"/>
  <c r="I538" i="47"/>
  <c r="I537" i="47"/>
  <c r="I536" i="47"/>
  <c r="I535" i="47"/>
  <c r="I534" i="47"/>
  <c r="I533" i="47"/>
  <c r="Q532" i="47"/>
  <c r="I531" i="47"/>
  <c r="I530" i="47"/>
  <c r="I529" i="47"/>
  <c r="I528" i="47"/>
  <c r="I527" i="47"/>
  <c r="I526" i="47"/>
  <c r="I525" i="47"/>
  <c r="I524" i="47"/>
  <c r="I523" i="47"/>
  <c r="I522" i="47"/>
  <c r="I521" i="47"/>
  <c r="I520" i="47"/>
  <c r="I519" i="47"/>
  <c r="I518" i="47"/>
  <c r="Q517" i="47"/>
  <c r="I516" i="47"/>
  <c r="I515" i="47"/>
  <c r="I514" i="47"/>
  <c r="I513" i="47"/>
  <c r="I512" i="47"/>
  <c r="I511" i="47"/>
  <c r="I510" i="47"/>
  <c r="I509" i="47"/>
  <c r="I508" i="47"/>
  <c r="I507" i="47"/>
  <c r="I506" i="47"/>
  <c r="I505" i="47"/>
  <c r="I504" i="47"/>
  <c r="I503" i="47"/>
  <c r="Q502" i="47"/>
  <c r="I501" i="47"/>
  <c r="I500" i="47"/>
  <c r="I499" i="47"/>
  <c r="I498" i="47"/>
  <c r="I497" i="47"/>
  <c r="I496" i="47"/>
  <c r="I495" i="47"/>
  <c r="I494" i="47"/>
  <c r="I493" i="47"/>
  <c r="I492" i="47"/>
  <c r="I491" i="47"/>
  <c r="I490" i="47"/>
  <c r="I489" i="47"/>
  <c r="I488" i="47"/>
  <c r="Q487" i="47"/>
  <c r="Q472" i="47"/>
  <c r="Q471" i="47"/>
  <c r="I471" i="47"/>
  <c r="Q470" i="47"/>
  <c r="I470" i="47"/>
  <c r="Q469" i="47"/>
  <c r="I469" i="47"/>
  <c r="Q468" i="47"/>
  <c r="I468" i="47"/>
  <c r="Q467" i="47"/>
  <c r="I467" i="47"/>
  <c r="Q466" i="47"/>
  <c r="I466" i="47"/>
  <c r="Q465" i="47"/>
  <c r="I465" i="47"/>
  <c r="Q464" i="47"/>
  <c r="I464" i="47"/>
  <c r="Q463" i="47"/>
  <c r="I463" i="47"/>
  <c r="Q462" i="47"/>
  <c r="I462" i="47"/>
  <c r="Q461" i="47"/>
  <c r="I461" i="47"/>
  <c r="Q460" i="47"/>
  <c r="I460" i="47"/>
  <c r="Q459" i="47"/>
  <c r="I459" i="47"/>
  <c r="Q458" i="47"/>
  <c r="I458" i="47"/>
  <c r="Q457" i="47"/>
  <c r="Q454" i="47"/>
  <c r="Q453" i="47"/>
  <c r="Q452" i="47"/>
  <c r="Q451" i="47"/>
  <c r="X450" i="47"/>
  <c r="Q450" i="47"/>
  <c r="Q449" i="47"/>
  <c r="Q448" i="47"/>
  <c r="Q447" i="47"/>
  <c r="Q444" i="47"/>
  <c r="Q443" i="47"/>
  <c r="Q442" i="47"/>
  <c r="Q441" i="47"/>
  <c r="Q440" i="47"/>
  <c r="Q439" i="47"/>
  <c r="Q438" i="47"/>
  <c r="Q437" i="47"/>
  <c r="Q436" i="47"/>
  <c r="Q435" i="47"/>
  <c r="Q434" i="47"/>
  <c r="Q433" i="47"/>
  <c r="Q432" i="47"/>
  <c r="Q431" i="47"/>
  <c r="Q430" i="47"/>
  <c r="Q429" i="47"/>
  <c r="Q428" i="47"/>
  <c r="Q425" i="47"/>
  <c r="Q422" i="47"/>
  <c r="Q421" i="47"/>
  <c r="Q420" i="47"/>
  <c r="I419" i="47"/>
  <c r="Q418" i="47"/>
  <c r="Q417" i="47"/>
  <c r="Q416" i="47"/>
  <c r="I415" i="47"/>
  <c r="I414" i="47"/>
  <c r="I413" i="47"/>
  <c r="Q412" i="47"/>
  <c r="Q411" i="47"/>
  <c r="I410" i="47"/>
  <c r="I409" i="47"/>
  <c r="I408" i="47"/>
  <c r="I407" i="47"/>
  <c r="I406" i="47"/>
  <c r="I405" i="47"/>
  <c r="I404" i="47"/>
  <c r="I403" i="47"/>
  <c r="Q402" i="47"/>
  <c r="I401" i="47"/>
  <c r="I400" i="47"/>
  <c r="Q399" i="47"/>
  <c r="I398" i="47"/>
  <c r="Q397" i="47"/>
  <c r="Q396" i="47"/>
  <c r="Q395" i="47"/>
  <c r="I394" i="47"/>
  <c r="Q393" i="47"/>
  <c r="Q392" i="47"/>
  <c r="Q391" i="47"/>
  <c r="I390" i="47"/>
  <c r="I389" i="47"/>
  <c r="Q388" i="47"/>
  <c r="Q387" i="47"/>
  <c r="I386" i="47"/>
  <c r="I385" i="47"/>
  <c r="Q384" i="47"/>
  <c r="I381" i="47"/>
  <c r="I380" i="47"/>
  <c r="Q379" i="47"/>
  <c r="Q378" i="47"/>
  <c r="I378" i="47"/>
  <c r="Q377" i="47"/>
  <c r="I377" i="47"/>
  <c r="Q376" i="47"/>
  <c r="Q375" i="47"/>
  <c r="I375" i="47"/>
  <c r="Q374" i="47"/>
  <c r="I374" i="47"/>
  <c r="Q373" i="47"/>
  <c r="Q372" i="47"/>
  <c r="I372" i="47"/>
  <c r="Q371" i="47"/>
  <c r="I371" i="47"/>
  <c r="Q370" i="47"/>
  <c r="Q369" i="47"/>
  <c r="I369" i="47"/>
  <c r="Q368" i="47"/>
  <c r="I368" i="47"/>
  <c r="Q367" i="47"/>
  <c r="I366" i="47"/>
  <c r="I365" i="47"/>
  <c r="Q364" i="47"/>
  <c r="Q363" i="47"/>
  <c r="Q362" i="47"/>
  <c r="Q361" i="47"/>
  <c r="I360" i="47"/>
  <c r="I359" i="47"/>
  <c r="Q358" i="47"/>
  <c r="I352" i="47"/>
  <c r="I351" i="47"/>
  <c r="Q350" i="47"/>
  <c r="Q346" i="47"/>
  <c r="I346" i="47"/>
  <c r="Q345" i="47"/>
  <c r="I345" i="47"/>
  <c r="Q344" i="47"/>
  <c r="Q341" i="47"/>
  <c r="I340" i="47"/>
  <c r="I339" i="47"/>
  <c r="Q338" i="47"/>
  <c r="W332" i="47"/>
  <c r="I332" i="47"/>
  <c r="W331" i="47"/>
  <c r="I331" i="47"/>
  <c r="W330" i="47"/>
  <c r="Q330" i="47"/>
  <c r="W326" i="47"/>
  <c r="Q326" i="47"/>
  <c r="I326" i="47"/>
  <c r="X325" i="47"/>
  <c r="W325" i="47"/>
  <c r="Q325" i="47"/>
  <c r="I325" i="47"/>
  <c r="X324" i="47"/>
  <c r="W324" i="47"/>
  <c r="Q324" i="47"/>
  <c r="W323" i="47"/>
  <c r="I323" i="47"/>
  <c r="W322" i="47"/>
  <c r="I322" i="47"/>
  <c r="W321" i="47"/>
  <c r="Q321" i="47"/>
  <c r="W320" i="47"/>
  <c r="I320" i="47"/>
  <c r="W319" i="47"/>
  <c r="I319" i="47"/>
  <c r="W318" i="47"/>
  <c r="Q318" i="47"/>
  <c r="W317" i="47"/>
  <c r="I317" i="47"/>
  <c r="W316" i="47"/>
  <c r="I316" i="47"/>
  <c r="W315" i="47"/>
  <c r="Q315" i="47"/>
  <c r="W314" i="47"/>
  <c r="I314" i="47"/>
  <c r="W313" i="47"/>
  <c r="I313" i="47"/>
  <c r="W312" i="47"/>
  <c r="Q312" i="47"/>
  <c r="I311" i="47"/>
  <c r="I310" i="47"/>
  <c r="Q309" i="47"/>
  <c r="W308" i="47"/>
  <c r="I308" i="47"/>
  <c r="I307" i="47"/>
  <c r="Q306" i="47"/>
  <c r="Q303" i="47"/>
  <c r="I302" i="47"/>
  <c r="I301" i="47"/>
  <c r="Q300" i="47"/>
  <c r="Y297" i="47"/>
  <c r="Q295" i="47"/>
  <c r="X275" i="47"/>
  <c r="Q275" i="47"/>
  <c r="Q274" i="47"/>
  <c r="Q273" i="47"/>
  <c r="Q270" i="47"/>
  <c r="Q269" i="47"/>
  <c r="Q268" i="47"/>
  <c r="Q267" i="47"/>
  <c r="Q266" i="47"/>
  <c r="Q265" i="47"/>
  <c r="Q264" i="47"/>
  <c r="Q263" i="47"/>
  <c r="Q262" i="47"/>
  <c r="Q261" i="47"/>
  <c r="Q260" i="47"/>
  <c r="Q259" i="47"/>
  <c r="Q258" i="47"/>
  <c r="Q257" i="47"/>
  <c r="Q256" i="47"/>
  <c r="Q255" i="47"/>
  <c r="Q254" i="47"/>
  <c r="Q253" i="47"/>
  <c r="Q252" i="47"/>
  <c r="Q251" i="47"/>
  <c r="Q250" i="47"/>
  <c r="Q249" i="47"/>
  <c r="Q248" i="47"/>
  <c r="Q247" i="47"/>
  <c r="Q246" i="47"/>
  <c r="Q245" i="47"/>
  <c r="Q244" i="47"/>
  <c r="Q243" i="47"/>
  <c r="Q242" i="47"/>
  <c r="Q241" i="47"/>
  <c r="Q240" i="47"/>
  <c r="Q239" i="47"/>
  <c r="Q238" i="47"/>
  <c r="Q237" i="47"/>
  <c r="Q236" i="47"/>
  <c r="Q235" i="47"/>
  <c r="Q234" i="47"/>
  <c r="Q233" i="47"/>
  <c r="Q232" i="47"/>
  <c r="Q231" i="47"/>
  <c r="Q230" i="47"/>
  <c r="Q229" i="47"/>
  <c r="I228" i="47"/>
  <c r="I227" i="47"/>
  <c r="I226" i="47"/>
  <c r="I225" i="47"/>
  <c r="I224" i="47"/>
  <c r="I223" i="47"/>
  <c r="I222" i="47"/>
  <c r="I221" i="47"/>
  <c r="Q220" i="47"/>
  <c r="I219" i="47"/>
  <c r="I218" i="47"/>
  <c r="I217" i="47"/>
  <c r="I216" i="47"/>
  <c r="I215" i="47"/>
  <c r="I214" i="47"/>
  <c r="I213" i="47"/>
  <c r="I212" i="47"/>
  <c r="Q211" i="47"/>
  <c r="I210" i="47"/>
  <c r="I209" i="47"/>
  <c r="I208" i="47"/>
  <c r="I207" i="47"/>
  <c r="I206" i="47"/>
  <c r="I205" i="47"/>
  <c r="I204" i="47"/>
  <c r="I203" i="47"/>
  <c r="Q202" i="47"/>
  <c r="I201" i="47"/>
  <c r="I200" i="47"/>
  <c r="I199" i="47"/>
  <c r="I198" i="47"/>
  <c r="I197" i="47"/>
  <c r="I196" i="47"/>
  <c r="I195" i="47"/>
  <c r="I194" i="47"/>
  <c r="Q193" i="47"/>
  <c r="I192" i="47"/>
  <c r="I191" i="47"/>
  <c r="I190" i="47"/>
  <c r="I189" i="47"/>
  <c r="I188" i="47"/>
  <c r="I187" i="47"/>
  <c r="I186" i="47"/>
  <c r="I185" i="47"/>
  <c r="Q184" i="47"/>
  <c r="I183" i="47"/>
  <c r="I182" i="47"/>
  <c r="I181" i="47"/>
  <c r="I180" i="47"/>
  <c r="I179" i="47"/>
  <c r="I178" i="47"/>
  <c r="I177" i="47"/>
  <c r="I176" i="47"/>
  <c r="Q175" i="47"/>
  <c r="Q166" i="47"/>
  <c r="I165" i="47"/>
  <c r="I164" i="47"/>
  <c r="I163" i="47"/>
  <c r="I162" i="47"/>
  <c r="I161" i="47"/>
  <c r="I160" i="47"/>
  <c r="I159" i="47"/>
  <c r="I158" i="47"/>
  <c r="Q157" i="47"/>
  <c r="Q156" i="47"/>
  <c r="I155" i="47"/>
  <c r="I154" i="47"/>
  <c r="I153" i="47"/>
  <c r="I152" i="47"/>
  <c r="I151" i="47"/>
  <c r="I150" i="47"/>
  <c r="I149" i="47"/>
  <c r="I148" i="47"/>
  <c r="Q147" i="47"/>
  <c r="I146" i="47"/>
  <c r="I145" i="47"/>
  <c r="I144" i="47"/>
  <c r="I143" i="47"/>
  <c r="I142" i="47"/>
  <c r="I141" i="47"/>
  <c r="I140" i="47"/>
  <c r="I139" i="47"/>
  <c r="Q138" i="47"/>
  <c r="I137" i="47"/>
  <c r="I136" i="47"/>
  <c r="I135" i="47"/>
  <c r="I134" i="47"/>
  <c r="I133" i="47"/>
  <c r="I132" i="47"/>
  <c r="I131" i="47"/>
  <c r="I130" i="47"/>
  <c r="Q129" i="47"/>
  <c r="I128" i="47"/>
  <c r="I127" i="47"/>
  <c r="I126" i="47"/>
  <c r="I125" i="47"/>
  <c r="I124" i="47"/>
  <c r="I123" i="47"/>
  <c r="I122" i="47"/>
  <c r="I121" i="47"/>
  <c r="Q120" i="47"/>
  <c r="I119" i="47"/>
  <c r="I118" i="47"/>
  <c r="I117" i="47"/>
  <c r="I116" i="47"/>
  <c r="I115" i="47"/>
  <c r="I114" i="47"/>
  <c r="I113" i="47"/>
  <c r="I112" i="47"/>
  <c r="Q111" i="47"/>
  <c r="I110" i="47"/>
  <c r="I109" i="47"/>
  <c r="I108" i="47"/>
  <c r="I107" i="47"/>
  <c r="I106" i="47"/>
  <c r="I105" i="47"/>
  <c r="I104" i="47"/>
  <c r="I103" i="47"/>
  <c r="Q102" i="47"/>
  <c r="Q93" i="47"/>
  <c r="I92" i="47"/>
  <c r="I91" i="47"/>
  <c r="I90" i="47"/>
  <c r="I89" i="47"/>
  <c r="I88" i="47"/>
  <c r="I87" i="47"/>
  <c r="I86" i="47"/>
  <c r="I85" i="47"/>
  <c r="Q84" i="47"/>
  <c r="Q83" i="47"/>
  <c r="Q82" i="47"/>
  <c r="I81" i="47"/>
  <c r="I80" i="47"/>
  <c r="Q79" i="47"/>
  <c r="I78" i="47"/>
  <c r="I77" i="47"/>
  <c r="Q76" i="47"/>
  <c r="I75" i="47"/>
  <c r="I74" i="47"/>
  <c r="Q73" i="47"/>
  <c r="I72" i="47"/>
  <c r="I71" i="47"/>
  <c r="Q70" i="47"/>
  <c r="I69" i="47"/>
  <c r="I68" i="47"/>
  <c r="Q67" i="47"/>
  <c r="I66" i="47"/>
  <c r="I65" i="47"/>
  <c r="Q64" i="47"/>
  <c r="Q61" i="47"/>
  <c r="I60" i="47"/>
  <c r="I59" i="47"/>
  <c r="Q58" i="47"/>
  <c r="Q57" i="47"/>
  <c r="Q56" i="47"/>
  <c r="I55" i="47"/>
  <c r="I54" i="47"/>
  <c r="Q53" i="47"/>
  <c r="I52" i="47"/>
  <c r="I51" i="47"/>
  <c r="Q50" i="47"/>
  <c r="I49" i="47"/>
  <c r="I48" i="47"/>
  <c r="Q47" i="47"/>
  <c r="I46" i="47"/>
  <c r="I45" i="47"/>
  <c r="Q44" i="47"/>
  <c r="I43" i="47"/>
  <c r="I42" i="47"/>
  <c r="Q41" i="47"/>
  <c r="I40" i="47"/>
  <c r="I39" i="47"/>
  <c r="Q38" i="47"/>
  <c r="Q35" i="47"/>
  <c r="I34" i="47"/>
  <c r="I33" i="47"/>
  <c r="Q32" i="47"/>
  <c r="Q31" i="47"/>
  <c r="Q30" i="47"/>
  <c r="Q29" i="47"/>
  <c r="Q28" i="47"/>
  <c r="Q27" i="47"/>
  <c r="Q26" i="47"/>
  <c r="Q25" i="47"/>
  <c r="Q24" i="47"/>
  <c r="Q23" i="47"/>
  <c r="Q22" i="47"/>
  <c r="Q21" i="47"/>
  <c r="Q20" i="47"/>
  <c r="Q19" i="47"/>
  <c r="Q18" i="47"/>
  <c r="Q17" i="47"/>
  <c r="Q16" i="47"/>
  <c r="Q15" i="47"/>
  <c r="Q14" i="47"/>
  <c r="Q13" i="47"/>
  <c r="Q12" i="47"/>
  <c r="Q11" i="47"/>
  <c r="Q10" i="47"/>
  <c r="Q9" i="47"/>
  <c r="Q1005" i="46"/>
  <c r="I1005" i="46"/>
  <c r="Q1004" i="46"/>
  <c r="I1004" i="46"/>
  <c r="Q1003" i="46"/>
  <c r="I1003" i="46"/>
  <c r="Q1002" i="46"/>
  <c r="I1002" i="46"/>
  <c r="Q1001" i="46"/>
  <c r="Q997" i="46"/>
  <c r="Q996" i="46"/>
  <c r="Q995" i="46"/>
  <c r="Q994" i="46"/>
  <c r="Q993" i="46"/>
  <c r="Q992" i="46"/>
  <c r="Q991" i="46"/>
  <c r="Q990" i="46"/>
  <c r="Q989" i="46"/>
  <c r="Q988" i="46"/>
  <c r="Q987" i="46"/>
  <c r="Q986" i="46"/>
  <c r="I985" i="46"/>
  <c r="I984" i="46"/>
  <c r="I983" i="46"/>
  <c r="Q982" i="46"/>
  <c r="Q981" i="46"/>
  <c r="Q980" i="46"/>
  <c r="Q979" i="46"/>
  <c r="Q978" i="46"/>
  <c r="Q977" i="46"/>
  <c r="Q976" i="46"/>
  <c r="Q975" i="46"/>
  <c r="Q974" i="46"/>
  <c r="Q973" i="46"/>
  <c r="Q972" i="46"/>
  <c r="I971" i="46"/>
  <c r="I970" i="46"/>
  <c r="I969" i="46"/>
  <c r="Q968" i="46"/>
  <c r="I967" i="46"/>
  <c r="I966" i="46"/>
  <c r="I965" i="46"/>
  <c r="Q964" i="46"/>
  <c r="I963" i="46"/>
  <c r="I962" i="46"/>
  <c r="I961" i="46"/>
  <c r="Q960" i="46"/>
  <c r="Q959" i="46"/>
  <c r="Q958" i="46"/>
  <c r="I957" i="46"/>
  <c r="I956" i="46"/>
  <c r="Q955" i="46"/>
  <c r="Q954" i="46"/>
  <c r="Q953" i="46"/>
  <c r="Q952" i="46"/>
  <c r="Q951" i="46"/>
  <c r="Q950" i="46"/>
  <c r="Q949" i="46"/>
  <c r="Q948" i="46"/>
  <c r="Q947" i="46"/>
  <c r="Q946" i="46"/>
  <c r="Q945" i="46"/>
  <c r="Q944" i="46"/>
  <c r="Q943" i="46"/>
  <c r="Q942" i="46"/>
  <c r="Q941" i="46"/>
  <c r="Q940" i="46"/>
  <c r="Q939" i="46"/>
  <c r="Q936" i="46"/>
  <c r="Q935" i="46"/>
  <c r="Q934" i="46"/>
  <c r="Q933" i="46"/>
  <c r="Q932" i="46"/>
  <c r="Q931" i="46"/>
  <c r="Q930" i="46"/>
  <c r="Q929" i="46"/>
  <c r="Q928" i="46"/>
  <c r="Q927" i="46"/>
  <c r="Q926" i="46"/>
  <c r="Q925" i="46"/>
  <c r="Q924" i="46"/>
  <c r="Q923" i="46"/>
  <c r="Q922" i="46"/>
  <c r="I921" i="46"/>
  <c r="Q920" i="46"/>
  <c r="Q919" i="46"/>
  <c r="Q918" i="46"/>
  <c r="Q917" i="46"/>
  <c r="Q916" i="46"/>
  <c r="Q915" i="46"/>
  <c r="Q914" i="46"/>
  <c r="Q913" i="46"/>
  <c r="Q912" i="46"/>
  <c r="Q911" i="46"/>
  <c r="Q910" i="46"/>
  <c r="Q909" i="46"/>
  <c r="Q908" i="46"/>
  <c r="Q907" i="46"/>
  <c r="Q906" i="46"/>
  <c r="Q905" i="46"/>
  <c r="Q904" i="46"/>
  <c r="Q903" i="46"/>
  <c r="Q902" i="46"/>
  <c r="Q901" i="46"/>
  <c r="Q900" i="46"/>
  <c r="Q899" i="46"/>
  <c r="Q898" i="46"/>
  <c r="Q897" i="46"/>
  <c r="Q896" i="46"/>
  <c r="Q895" i="46"/>
  <c r="I894" i="46"/>
  <c r="I893" i="46"/>
  <c r="Q892" i="46"/>
  <c r="I891" i="46"/>
  <c r="I890" i="46"/>
  <c r="Q889" i="46"/>
  <c r="Q888" i="46"/>
  <c r="Q887" i="46"/>
  <c r="Q886" i="46"/>
  <c r="Q885" i="46"/>
  <c r="Q884" i="46"/>
  <c r="Q883" i="46"/>
  <c r="Q882" i="46"/>
  <c r="Q881" i="46"/>
  <c r="Q880" i="46"/>
  <c r="Q879" i="46"/>
  <c r="Q878" i="46"/>
  <c r="I877" i="46"/>
  <c r="I876" i="46"/>
  <c r="Q875" i="46"/>
  <c r="Q874" i="46"/>
  <c r="Q873" i="46"/>
  <c r="Q872" i="46"/>
  <c r="Q871" i="46"/>
  <c r="Q870" i="46"/>
  <c r="Q869" i="46"/>
  <c r="Q868" i="46"/>
  <c r="Q867" i="46"/>
  <c r="Q866" i="46"/>
  <c r="Q865" i="46"/>
  <c r="Q864" i="46"/>
  <c r="Q863" i="46"/>
  <c r="Q862" i="46"/>
  <c r="Q861" i="46"/>
  <c r="Q860" i="46"/>
  <c r="P860" i="46"/>
  <c r="Q859" i="46"/>
  <c r="P859" i="46"/>
  <c r="Q858" i="46"/>
  <c r="Q857" i="46"/>
  <c r="Q856" i="46"/>
  <c r="Q855" i="46"/>
  <c r="Q854" i="46"/>
  <c r="Q853" i="46"/>
  <c r="Q852" i="46"/>
  <c r="Q851" i="46"/>
  <c r="Q850" i="46"/>
  <c r="Q849" i="46"/>
  <c r="Q848" i="46"/>
  <c r="Q847" i="46"/>
  <c r="Q846" i="46"/>
  <c r="Q844" i="46"/>
  <c r="Q843" i="46"/>
  <c r="I842" i="46"/>
  <c r="I841" i="46"/>
  <c r="I840" i="46"/>
  <c r="Q839" i="46"/>
  <c r="I838" i="46"/>
  <c r="I837" i="46"/>
  <c r="I836" i="46"/>
  <c r="Q835" i="46"/>
  <c r="Q834" i="46"/>
  <c r="Q833" i="46"/>
  <c r="Q832" i="46"/>
  <c r="Q831" i="46"/>
  <c r="Q830" i="46"/>
  <c r="I829" i="46"/>
  <c r="I828" i="46"/>
  <c r="Q827" i="46"/>
  <c r="I826" i="46"/>
  <c r="I825" i="46"/>
  <c r="Q824" i="46"/>
  <c r="Q823" i="46"/>
  <c r="Q822" i="46"/>
  <c r="Q821" i="46"/>
  <c r="Q820" i="46"/>
  <c r="Q819" i="46"/>
  <c r="Q818" i="46"/>
  <c r="Q817" i="46"/>
  <c r="Q816" i="46"/>
  <c r="Q815" i="46"/>
  <c r="Q814" i="46"/>
  <c r="Q813" i="46"/>
  <c r="Q812" i="46"/>
  <c r="Q811" i="46"/>
  <c r="Q810" i="46"/>
  <c r="Q809" i="46"/>
  <c r="Q808" i="46"/>
  <c r="Q807" i="46"/>
  <c r="I806" i="46"/>
  <c r="I805" i="46"/>
  <c r="Q804" i="46"/>
  <c r="Q803" i="46"/>
  <c r="Q802" i="46"/>
  <c r="Q801" i="46"/>
  <c r="Q800" i="46"/>
  <c r="Q799" i="46"/>
  <c r="I798" i="46"/>
  <c r="I797" i="46"/>
  <c r="I796" i="46"/>
  <c r="Q795" i="46"/>
  <c r="I794" i="46"/>
  <c r="I793" i="46"/>
  <c r="I792" i="46"/>
  <c r="Q791" i="46"/>
  <c r="I790" i="46"/>
  <c r="I789" i="46"/>
  <c r="I788" i="46"/>
  <c r="Q787" i="46"/>
  <c r="I786" i="46"/>
  <c r="I785" i="46"/>
  <c r="I784" i="46"/>
  <c r="Q783" i="46"/>
  <c r="Q782" i="46"/>
  <c r="I781" i="46"/>
  <c r="I780" i="46"/>
  <c r="Q779" i="46"/>
  <c r="Q776" i="46"/>
  <c r="Q775" i="46"/>
  <c r="Q774" i="46"/>
  <c r="Q773" i="46"/>
  <c r="Q772" i="46"/>
  <c r="Q771" i="46"/>
  <c r="Q770" i="46"/>
  <c r="Q769" i="46"/>
  <c r="I768" i="46"/>
  <c r="I767" i="46"/>
  <c r="I766" i="46"/>
  <c r="I765" i="46"/>
  <c r="Q764" i="46"/>
  <c r="Q763" i="46"/>
  <c r="Q762" i="46"/>
  <c r="Q761" i="46"/>
  <c r="Q760" i="46"/>
  <c r="I759" i="46"/>
  <c r="I758" i="46"/>
  <c r="Q757" i="46"/>
  <c r="I756" i="46"/>
  <c r="I755" i="46"/>
  <c r="I754" i="46"/>
  <c r="I753" i="46"/>
  <c r="Q752" i="46"/>
  <c r="I751" i="46"/>
  <c r="I750" i="46"/>
  <c r="I749" i="46"/>
  <c r="I748" i="46"/>
  <c r="Q747" i="46"/>
  <c r="I746" i="46"/>
  <c r="I745" i="46"/>
  <c r="I744" i="46"/>
  <c r="Q743" i="46"/>
  <c r="Q742" i="46"/>
  <c r="Q741" i="46"/>
  <c r="Q740" i="46"/>
  <c r="Q739" i="46"/>
  <c r="I733" i="46"/>
  <c r="I732" i="46"/>
  <c r="I731" i="46"/>
  <c r="I724" i="46"/>
  <c r="I723" i="46"/>
  <c r="I722" i="46"/>
  <c r="I721" i="46"/>
  <c r="I713" i="46"/>
  <c r="I712" i="46"/>
  <c r="I711" i="46"/>
  <c r="I710" i="46"/>
  <c r="I709" i="46"/>
  <c r="I702" i="46"/>
  <c r="I701" i="46"/>
  <c r="I700" i="46"/>
  <c r="I699" i="46"/>
  <c r="I692" i="46"/>
  <c r="I691" i="46"/>
  <c r="I690" i="46"/>
  <c r="I689" i="46"/>
  <c r="I682" i="46"/>
  <c r="I681" i="46"/>
  <c r="I680" i="46"/>
  <c r="I679" i="46"/>
  <c r="Q677" i="46"/>
  <c r="Q676" i="46"/>
  <c r="Q675" i="46"/>
  <c r="Q674" i="46"/>
  <c r="Q673" i="46"/>
  <c r="Q672" i="46"/>
  <c r="Q671" i="46"/>
  <c r="Q670" i="46"/>
  <c r="Q669" i="46"/>
  <c r="Q668" i="46"/>
  <c r="Q667" i="46"/>
  <c r="Q666" i="46"/>
  <c r="Q665" i="46"/>
  <c r="Q664" i="46"/>
  <c r="Q663" i="46"/>
  <c r="Q662" i="46"/>
  <c r="Q661" i="46"/>
  <c r="Q660" i="46"/>
  <c r="Q659" i="46"/>
  <c r="Q658" i="46"/>
  <c r="Q657" i="46"/>
  <c r="Q656" i="46"/>
  <c r="Q655" i="46"/>
  <c r="Q654" i="46"/>
  <c r="Q653" i="46"/>
  <c r="Q652" i="46"/>
  <c r="Q651" i="46"/>
  <c r="Q650" i="46"/>
  <c r="Q649" i="46"/>
  <c r="Q648" i="46"/>
  <c r="Q647" i="46"/>
  <c r="Q646" i="46"/>
  <c r="Q645" i="46"/>
  <c r="Q641" i="46"/>
  <c r="I640" i="46"/>
  <c r="I639" i="46"/>
  <c r="I638" i="46"/>
  <c r="Q637" i="46"/>
  <c r="Q636" i="46"/>
  <c r="Q635" i="46"/>
  <c r="I632" i="46"/>
  <c r="I631" i="46"/>
  <c r="I630" i="46"/>
  <c r="I629" i="46"/>
  <c r="Q628" i="46"/>
  <c r="I627" i="46"/>
  <c r="I626" i="46"/>
  <c r="I625" i="46"/>
  <c r="I624" i="46"/>
  <c r="Q623" i="46"/>
  <c r="I622" i="46"/>
  <c r="I621" i="46"/>
  <c r="I620" i="46"/>
  <c r="I619" i="46"/>
  <c r="Q618" i="46"/>
  <c r="I617" i="46"/>
  <c r="I616" i="46"/>
  <c r="I615" i="46"/>
  <c r="I614" i="46"/>
  <c r="Q613" i="46"/>
  <c r="I612" i="46"/>
  <c r="I611" i="46"/>
  <c r="I610" i="46"/>
  <c r="I609" i="46"/>
  <c r="Q608" i="46"/>
  <c r="I607" i="46"/>
  <c r="I606" i="46"/>
  <c r="I605" i="46"/>
  <c r="I604" i="46"/>
  <c r="Q603" i="46"/>
  <c r="Q598" i="46"/>
  <c r="I597" i="46"/>
  <c r="I596" i="46"/>
  <c r="I595" i="46"/>
  <c r="I594" i="46"/>
  <c r="Q593" i="46"/>
  <c r="Q592" i="46"/>
  <c r="Q591" i="46"/>
  <c r="Q590" i="46"/>
  <c r="Q589" i="46"/>
  <c r="Q588" i="46"/>
  <c r="Q587" i="46"/>
  <c r="Q586" i="46"/>
  <c r="Q585" i="46"/>
  <c r="Q584" i="46"/>
  <c r="Q583" i="46"/>
  <c r="Q582" i="46"/>
  <c r="Q581" i="46"/>
  <c r="Q580" i="46"/>
  <c r="Q579" i="46"/>
  <c r="Q578" i="46"/>
  <c r="Q577" i="46"/>
  <c r="I576" i="46"/>
  <c r="I575" i="46"/>
  <c r="I574" i="46"/>
  <c r="I573" i="46"/>
  <c r="I572" i="46"/>
  <c r="I571" i="46"/>
  <c r="I570" i="46"/>
  <c r="I569" i="46"/>
  <c r="I568" i="46"/>
  <c r="I567" i="46"/>
  <c r="I566" i="46"/>
  <c r="I565" i="46"/>
  <c r="I564" i="46"/>
  <c r="I563" i="46"/>
  <c r="Q562" i="46"/>
  <c r="I561" i="46"/>
  <c r="I560" i="46"/>
  <c r="I559" i="46"/>
  <c r="I558" i="46"/>
  <c r="I557" i="46"/>
  <c r="I556" i="46"/>
  <c r="I555" i="46"/>
  <c r="I554" i="46"/>
  <c r="I553" i="46"/>
  <c r="I552" i="46"/>
  <c r="I551" i="46"/>
  <c r="I550" i="46"/>
  <c r="I549" i="46"/>
  <c r="I548" i="46"/>
  <c r="Q547" i="46"/>
  <c r="I546" i="46"/>
  <c r="I545" i="46"/>
  <c r="I544" i="46"/>
  <c r="I543" i="46"/>
  <c r="I542" i="46"/>
  <c r="I541" i="46"/>
  <c r="I540" i="46"/>
  <c r="I539" i="46"/>
  <c r="I538" i="46"/>
  <c r="I537" i="46"/>
  <c r="I536" i="46"/>
  <c r="I535" i="46"/>
  <c r="I534" i="46"/>
  <c r="I533" i="46"/>
  <c r="Q532" i="46"/>
  <c r="I531" i="46"/>
  <c r="I530" i="46"/>
  <c r="I529" i="46"/>
  <c r="I528" i="46"/>
  <c r="I527" i="46"/>
  <c r="I526" i="46"/>
  <c r="I525" i="46"/>
  <c r="I524" i="46"/>
  <c r="I523" i="46"/>
  <c r="I522" i="46"/>
  <c r="I521" i="46"/>
  <c r="I520" i="46"/>
  <c r="I519" i="46"/>
  <c r="I518" i="46"/>
  <c r="Q517" i="46"/>
  <c r="I516" i="46"/>
  <c r="I515" i="46"/>
  <c r="I514" i="46"/>
  <c r="I513" i="46"/>
  <c r="I512" i="46"/>
  <c r="I511" i="46"/>
  <c r="I510" i="46"/>
  <c r="I509" i="46"/>
  <c r="I508" i="46"/>
  <c r="I507" i="46"/>
  <c r="I506" i="46"/>
  <c r="I505" i="46"/>
  <c r="I504" i="46"/>
  <c r="I503" i="46"/>
  <c r="Q502" i="46"/>
  <c r="I501" i="46"/>
  <c r="I500" i="46"/>
  <c r="I499" i="46"/>
  <c r="I498" i="46"/>
  <c r="I497" i="46"/>
  <c r="I496" i="46"/>
  <c r="I495" i="46"/>
  <c r="I494" i="46"/>
  <c r="I493" i="46"/>
  <c r="I492" i="46"/>
  <c r="I491" i="46"/>
  <c r="I490" i="46"/>
  <c r="I489" i="46"/>
  <c r="I488" i="46"/>
  <c r="Q487" i="46"/>
  <c r="Q472" i="46"/>
  <c r="Q471" i="46"/>
  <c r="I471" i="46"/>
  <c r="Q470" i="46"/>
  <c r="I470" i="46"/>
  <c r="Q469" i="46"/>
  <c r="I469" i="46"/>
  <c r="Q468" i="46"/>
  <c r="I468" i="46"/>
  <c r="Q467" i="46"/>
  <c r="I467" i="46"/>
  <c r="Q466" i="46"/>
  <c r="I466" i="46"/>
  <c r="Q465" i="46"/>
  <c r="I465" i="46"/>
  <c r="Q464" i="46"/>
  <c r="I464" i="46"/>
  <c r="Q463" i="46"/>
  <c r="I463" i="46"/>
  <c r="Q462" i="46"/>
  <c r="I462" i="46"/>
  <c r="Q461" i="46"/>
  <c r="I461" i="46"/>
  <c r="Q460" i="46"/>
  <c r="I460" i="46"/>
  <c r="Q459" i="46"/>
  <c r="I459" i="46"/>
  <c r="Q458" i="46"/>
  <c r="I458" i="46"/>
  <c r="Q457" i="46"/>
  <c r="Q454" i="46"/>
  <c r="Q453" i="46"/>
  <c r="Q452" i="46"/>
  <c r="Q451" i="46"/>
  <c r="X450" i="46"/>
  <c r="Q450" i="46"/>
  <c r="Q449" i="46"/>
  <c r="Q448" i="46"/>
  <c r="Q447" i="46"/>
  <c r="Q444" i="46"/>
  <c r="Q443" i="46"/>
  <c r="Q442" i="46"/>
  <c r="Q441" i="46"/>
  <c r="Q440" i="46"/>
  <c r="Q439" i="46"/>
  <c r="Q438" i="46"/>
  <c r="Q437" i="46"/>
  <c r="Q436" i="46"/>
  <c r="Q435" i="46"/>
  <c r="Q434" i="46"/>
  <c r="Q433" i="46"/>
  <c r="Q432" i="46"/>
  <c r="Q431" i="46"/>
  <c r="Q430" i="46"/>
  <c r="Q429" i="46"/>
  <c r="Q428" i="46"/>
  <c r="Q425" i="46"/>
  <c r="Q422" i="46"/>
  <c r="Q421" i="46"/>
  <c r="Q420" i="46"/>
  <c r="I419" i="46"/>
  <c r="Q418" i="46"/>
  <c r="Q417" i="46"/>
  <c r="Q416" i="46"/>
  <c r="I415" i="46"/>
  <c r="I414" i="46"/>
  <c r="I413" i="46"/>
  <c r="Q412" i="46"/>
  <c r="Q411" i="46"/>
  <c r="I410" i="46"/>
  <c r="I409" i="46"/>
  <c r="I408" i="46"/>
  <c r="I407" i="46"/>
  <c r="I406" i="46"/>
  <c r="I405" i="46"/>
  <c r="I404" i="46"/>
  <c r="I403" i="46"/>
  <c r="Q402" i="46"/>
  <c r="I401" i="46"/>
  <c r="I400" i="46"/>
  <c r="Q399" i="46"/>
  <c r="I398" i="46"/>
  <c r="Q397" i="46"/>
  <c r="Q396" i="46"/>
  <c r="Q395" i="46"/>
  <c r="I394" i="46"/>
  <c r="Q393" i="46"/>
  <c r="Q392" i="46"/>
  <c r="Q391" i="46"/>
  <c r="I390" i="46"/>
  <c r="I389" i="46"/>
  <c r="Q388" i="46"/>
  <c r="Q387" i="46"/>
  <c r="I386" i="46"/>
  <c r="I385" i="46"/>
  <c r="Q384" i="46"/>
  <c r="I381" i="46"/>
  <c r="I380" i="46"/>
  <c r="Q379" i="46"/>
  <c r="Q378" i="46"/>
  <c r="I378" i="46"/>
  <c r="Q377" i="46"/>
  <c r="I377" i="46"/>
  <c r="Q376" i="46"/>
  <c r="Q375" i="46"/>
  <c r="I375" i="46"/>
  <c r="Q374" i="46"/>
  <c r="I374" i="46"/>
  <c r="Q373" i="46"/>
  <c r="Q372" i="46"/>
  <c r="I372" i="46"/>
  <c r="Q371" i="46"/>
  <c r="I371" i="46"/>
  <c r="Q370" i="46"/>
  <c r="Q369" i="46"/>
  <c r="I369" i="46"/>
  <c r="Q368" i="46"/>
  <c r="I368" i="46"/>
  <c r="Q367" i="46"/>
  <c r="I366" i="46"/>
  <c r="I365" i="46"/>
  <c r="Q364" i="46"/>
  <c r="Q363" i="46"/>
  <c r="Q362" i="46"/>
  <c r="Q361" i="46"/>
  <c r="I360" i="46"/>
  <c r="I359" i="46"/>
  <c r="Q358" i="46"/>
  <c r="I352" i="46"/>
  <c r="I351" i="46"/>
  <c r="Q350" i="46"/>
  <c r="Q346" i="46"/>
  <c r="I346" i="46"/>
  <c r="Q345" i="46"/>
  <c r="I345" i="46"/>
  <c r="Q344" i="46"/>
  <c r="Q341" i="46"/>
  <c r="I340" i="46"/>
  <c r="I339" i="46"/>
  <c r="Q338" i="46"/>
  <c r="W332" i="46"/>
  <c r="I332" i="46"/>
  <c r="W331" i="46"/>
  <c r="I331" i="46"/>
  <c r="W330" i="46"/>
  <c r="Q330" i="46"/>
  <c r="W326" i="46"/>
  <c r="Q326" i="46"/>
  <c r="I326" i="46"/>
  <c r="X325" i="46"/>
  <c r="W325" i="46"/>
  <c r="Q325" i="46"/>
  <c r="I325" i="46"/>
  <c r="X324" i="46"/>
  <c r="W324" i="46"/>
  <c r="Q324" i="46"/>
  <c r="W323" i="46"/>
  <c r="I323" i="46"/>
  <c r="W322" i="46"/>
  <c r="I322" i="46"/>
  <c r="W321" i="46"/>
  <c r="Q321" i="46"/>
  <c r="W320" i="46"/>
  <c r="I320" i="46"/>
  <c r="W319" i="46"/>
  <c r="I319" i="46"/>
  <c r="W318" i="46"/>
  <c r="Q318" i="46"/>
  <c r="W317" i="46"/>
  <c r="I317" i="46"/>
  <c r="W316" i="46"/>
  <c r="I316" i="46"/>
  <c r="W315" i="46"/>
  <c r="Q315" i="46"/>
  <c r="W314" i="46"/>
  <c r="I314" i="46"/>
  <c r="W313" i="46"/>
  <c r="I313" i="46"/>
  <c r="W312" i="46"/>
  <c r="Q312" i="46"/>
  <c r="I311" i="46"/>
  <c r="I310" i="46"/>
  <c r="Q309" i="46"/>
  <c r="W308" i="46"/>
  <c r="I308" i="46"/>
  <c r="I307" i="46"/>
  <c r="Q306" i="46"/>
  <c r="Q303" i="46"/>
  <c r="I302" i="46"/>
  <c r="I301" i="46"/>
  <c r="Q300" i="46"/>
  <c r="Y297" i="46"/>
  <c r="Q295" i="46"/>
  <c r="X275" i="46"/>
  <c r="Q275" i="46"/>
  <c r="Q274" i="46"/>
  <c r="Q273" i="46"/>
  <c r="Q270" i="46"/>
  <c r="Q269" i="46"/>
  <c r="Q268" i="46"/>
  <c r="Q267" i="46"/>
  <c r="Q266" i="46"/>
  <c r="Q265" i="46"/>
  <c r="Q264" i="46"/>
  <c r="Q263" i="46"/>
  <c r="Q262" i="46"/>
  <c r="Q261" i="46"/>
  <c r="Q260" i="46"/>
  <c r="Q259" i="46"/>
  <c r="Q258" i="46"/>
  <c r="Q257" i="46"/>
  <c r="Q256" i="46"/>
  <c r="Q255" i="46"/>
  <c r="Q254" i="46"/>
  <c r="Q253" i="46"/>
  <c r="Q252" i="46"/>
  <c r="Q251" i="46"/>
  <c r="Q250" i="46"/>
  <c r="Q249" i="46"/>
  <c r="Q248" i="46"/>
  <c r="Q247" i="46"/>
  <c r="Q246" i="46"/>
  <c r="Q245" i="46"/>
  <c r="Q244" i="46"/>
  <c r="Q243" i="46"/>
  <c r="Q242" i="46"/>
  <c r="Q241" i="46"/>
  <c r="Q240" i="46"/>
  <c r="Q239" i="46"/>
  <c r="Q238" i="46"/>
  <c r="Q237" i="46"/>
  <c r="Q236" i="46"/>
  <c r="Q235" i="46"/>
  <c r="Q234" i="46"/>
  <c r="Q233" i="46"/>
  <c r="Q232" i="46"/>
  <c r="Q231" i="46"/>
  <c r="Q230" i="46"/>
  <c r="Q229" i="46"/>
  <c r="I228" i="46"/>
  <c r="I227" i="46"/>
  <c r="I226" i="46"/>
  <c r="I225" i="46"/>
  <c r="I224" i="46"/>
  <c r="I223" i="46"/>
  <c r="I222" i="46"/>
  <c r="I221" i="46"/>
  <c r="Q220" i="46"/>
  <c r="I219" i="46"/>
  <c r="I218" i="46"/>
  <c r="I217" i="46"/>
  <c r="I216" i="46"/>
  <c r="I215" i="46"/>
  <c r="I214" i="46"/>
  <c r="I213" i="46"/>
  <c r="I212" i="46"/>
  <c r="Q211" i="46"/>
  <c r="I210" i="46"/>
  <c r="I209" i="46"/>
  <c r="I208" i="46"/>
  <c r="I207" i="46"/>
  <c r="I206" i="46"/>
  <c r="I205" i="46"/>
  <c r="I204" i="46"/>
  <c r="I203" i="46"/>
  <c r="Q202" i="46"/>
  <c r="I201" i="46"/>
  <c r="I200" i="46"/>
  <c r="I199" i="46"/>
  <c r="I198" i="46"/>
  <c r="I197" i="46"/>
  <c r="I196" i="46"/>
  <c r="I195" i="46"/>
  <c r="I194" i="46"/>
  <c r="Q193" i="46"/>
  <c r="I192" i="46"/>
  <c r="I191" i="46"/>
  <c r="I190" i="46"/>
  <c r="I189" i="46"/>
  <c r="I188" i="46"/>
  <c r="I187" i="46"/>
  <c r="I186" i="46"/>
  <c r="I185" i="46"/>
  <c r="Q184" i="46"/>
  <c r="I183" i="46"/>
  <c r="I182" i="46"/>
  <c r="I181" i="46"/>
  <c r="I180" i="46"/>
  <c r="I179" i="46"/>
  <c r="I178" i="46"/>
  <c r="I177" i="46"/>
  <c r="I176" i="46"/>
  <c r="Q175" i="46"/>
  <c r="Q166" i="46"/>
  <c r="I165" i="46"/>
  <c r="I164" i="46"/>
  <c r="I163" i="46"/>
  <c r="I162" i="46"/>
  <c r="I161" i="46"/>
  <c r="I160" i="46"/>
  <c r="I159" i="46"/>
  <c r="I158" i="46"/>
  <c r="Q157" i="46"/>
  <c r="Q156" i="46"/>
  <c r="I155" i="46"/>
  <c r="I154" i="46"/>
  <c r="I153" i="46"/>
  <c r="I152" i="46"/>
  <c r="I151" i="46"/>
  <c r="I150" i="46"/>
  <c r="I149" i="46"/>
  <c r="I148" i="46"/>
  <c r="Q147" i="46"/>
  <c r="I146" i="46"/>
  <c r="I145" i="46"/>
  <c r="I144" i="46"/>
  <c r="I143" i="46"/>
  <c r="I142" i="46"/>
  <c r="I141" i="46"/>
  <c r="I140" i="46"/>
  <c r="I139" i="46"/>
  <c r="Q138" i="46"/>
  <c r="I137" i="46"/>
  <c r="I136" i="46"/>
  <c r="I135" i="46"/>
  <c r="I134" i="46"/>
  <c r="I133" i="46"/>
  <c r="I132" i="46"/>
  <c r="I131" i="46"/>
  <c r="I130" i="46"/>
  <c r="Q129" i="46"/>
  <c r="I128" i="46"/>
  <c r="I127" i="46"/>
  <c r="I126" i="46"/>
  <c r="I125" i="46"/>
  <c r="I124" i="46"/>
  <c r="I123" i="46"/>
  <c r="I122" i="46"/>
  <c r="I121" i="46"/>
  <c r="Q120" i="46"/>
  <c r="I119" i="46"/>
  <c r="I118" i="46"/>
  <c r="I117" i="46"/>
  <c r="I116" i="46"/>
  <c r="I115" i="46"/>
  <c r="I114" i="46"/>
  <c r="I113" i="46"/>
  <c r="I112" i="46"/>
  <c r="Q111" i="46"/>
  <c r="I110" i="46"/>
  <c r="I109" i="46"/>
  <c r="I108" i="46"/>
  <c r="I107" i="46"/>
  <c r="I106" i="46"/>
  <c r="I105" i="46"/>
  <c r="I104" i="46"/>
  <c r="I103" i="46"/>
  <c r="Q102" i="46"/>
  <c r="Q93" i="46"/>
  <c r="I92" i="46"/>
  <c r="I91" i="46"/>
  <c r="I90" i="46"/>
  <c r="I89" i="46"/>
  <c r="I88" i="46"/>
  <c r="I87" i="46"/>
  <c r="I86" i="46"/>
  <c r="I85" i="46"/>
  <c r="Q84" i="46"/>
  <c r="Q83" i="46"/>
  <c r="Q82" i="46"/>
  <c r="I81" i="46"/>
  <c r="I80" i="46"/>
  <c r="Q79" i="46"/>
  <c r="I78" i="46"/>
  <c r="I77" i="46"/>
  <c r="Q76" i="46"/>
  <c r="I75" i="46"/>
  <c r="I74" i="46"/>
  <c r="Q73" i="46"/>
  <c r="I72" i="46"/>
  <c r="I71" i="46"/>
  <c r="Q70" i="46"/>
  <c r="I69" i="46"/>
  <c r="I68" i="46"/>
  <c r="Q67" i="46"/>
  <c r="I66" i="46"/>
  <c r="I65" i="46"/>
  <c r="Q64" i="46"/>
  <c r="Q61" i="46"/>
  <c r="I60" i="46"/>
  <c r="I59" i="46"/>
  <c r="Q58" i="46"/>
  <c r="Q57" i="46"/>
  <c r="Q56" i="46"/>
  <c r="I55" i="46"/>
  <c r="I54" i="46"/>
  <c r="Q53" i="46"/>
  <c r="I52" i="46"/>
  <c r="I51" i="46"/>
  <c r="Q50" i="46"/>
  <c r="I49" i="46"/>
  <c r="I48" i="46"/>
  <c r="Q47" i="46"/>
  <c r="I46" i="46"/>
  <c r="I45" i="46"/>
  <c r="Q44" i="46"/>
  <c r="I43" i="46"/>
  <c r="I42" i="46"/>
  <c r="Q41" i="46"/>
  <c r="I40" i="46"/>
  <c r="I39" i="46"/>
  <c r="Q38" i="46"/>
  <c r="Q35" i="46"/>
  <c r="I34" i="46"/>
  <c r="I33" i="46"/>
  <c r="Q32" i="46"/>
  <c r="Q31" i="46"/>
  <c r="Q30" i="46"/>
  <c r="Q29" i="46"/>
  <c r="Q28" i="46"/>
  <c r="Q27" i="46"/>
  <c r="Q26" i="46"/>
  <c r="Q25" i="46"/>
  <c r="Q24" i="46"/>
  <c r="Q23" i="46"/>
  <c r="Q22" i="46"/>
  <c r="Q21" i="46"/>
  <c r="Q20" i="46"/>
  <c r="Q19" i="46"/>
  <c r="Q18" i="46"/>
  <c r="Q17" i="46"/>
  <c r="Q16" i="46"/>
  <c r="Q15" i="46"/>
  <c r="Q14" i="46"/>
  <c r="Q13" i="46"/>
  <c r="Q12" i="46"/>
  <c r="Q11" i="46"/>
  <c r="Q10" i="46"/>
  <c r="Q9" i="46"/>
  <c r="Q1005" i="45"/>
  <c r="I1005" i="45"/>
  <c r="Q1004" i="45"/>
  <c r="I1004" i="45"/>
  <c r="Q1003" i="45"/>
  <c r="I1003" i="45"/>
  <c r="Q1002" i="45"/>
  <c r="I1002" i="45"/>
  <c r="Q1001" i="45"/>
  <c r="Q997" i="45"/>
  <c r="Q996" i="45"/>
  <c r="Q995" i="45"/>
  <c r="Q994" i="45"/>
  <c r="Q993" i="45"/>
  <c r="Q992" i="45"/>
  <c r="Q991" i="45"/>
  <c r="Q990" i="45"/>
  <c r="Q989" i="45"/>
  <c r="Q988" i="45"/>
  <c r="Q987" i="45"/>
  <c r="Q986" i="45"/>
  <c r="I985" i="45"/>
  <c r="I984" i="45"/>
  <c r="I983" i="45"/>
  <c r="Q982" i="45"/>
  <c r="Q981" i="45"/>
  <c r="Q980" i="45"/>
  <c r="Q979" i="45"/>
  <c r="Q978" i="45"/>
  <c r="Q977" i="45"/>
  <c r="Q976" i="45"/>
  <c r="Q975" i="45"/>
  <c r="Q974" i="45"/>
  <c r="Q973" i="45"/>
  <c r="Q972" i="45"/>
  <c r="I971" i="45"/>
  <c r="I970" i="45"/>
  <c r="I969" i="45"/>
  <c r="Q968" i="45"/>
  <c r="I967" i="45"/>
  <c r="I966" i="45"/>
  <c r="I965" i="45"/>
  <c r="Q964" i="45"/>
  <c r="I963" i="45"/>
  <c r="I962" i="45"/>
  <c r="I961" i="45"/>
  <c r="Q960" i="45"/>
  <c r="Q959" i="45"/>
  <c r="Q958" i="45"/>
  <c r="I957" i="45"/>
  <c r="I956" i="45"/>
  <c r="Q955" i="45"/>
  <c r="Q954" i="45"/>
  <c r="Q953" i="45"/>
  <c r="Q952" i="45"/>
  <c r="Q951" i="45"/>
  <c r="Q950" i="45"/>
  <c r="Q949" i="45"/>
  <c r="Q948" i="45"/>
  <c r="Q947" i="45"/>
  <c r="Q946" i="45"/>
  <c r="Q945" i="45"/>
  <c r="Q944" i="45"/>
  <c r="Q943" i="45"/>
  <c r="Q942" i="45"/>
  <c r="Q941" i="45"/>
  <c r="Q940" i="45"/>
  <c r="Q939" i="45"/>
  <c r="Q936" i="45"/>
  <c r="Q935" i="45"/>
  <c r="Q934" i="45"/>
  <c r="Q933" i="45"/>
  <c r="Q932" i="45"/>
  <c r="Q931" i="45"/>
  <c r="Q930" i="45"/>
  <c r="Q929" i="45"/>
  <c r="Q928" i="45"/>
  <c r="Q927" i="45"/>
  <c r="Q926" i="45"/>
  <c r="Q925" i="45"/>
  <c r="Q924" i="45"/>
  <c r="Q923" i="45"/>
  <c r="Q922" i="45"/>
  <c r="I921" i="45"/>
  <c r="Q920" i="45"/>
  <c r="Q919" i="45"/>
  <c r="Q918" i="45"/>
  <c r="Q917" i="45"/>
  <c r="Q916" i="45"/>
  <c r="Q915" i="45"/>
  <c r="Q914" i="45"/>
  <c r="Q913" i="45"/>
  <c r="Q912" i="45"/>
  <c r="Q911" i="45"/>
  <c r="Q910" i="45"/>
  <c r="Q909" i="45"/>
  <c r="Q908" i="45"/>
  <c r="Q907" i="45"/>
  <c r="Q906" i="45"/>
  <c r="Q905" i="45"/>
  <c r="Q904" i="45"/>
  <c r="Q903" i="45"/>
  <c r="Q902" i="45"/>
  <c r="Q901" i="45"/>
  <c r="Q900" i="45"/>
  <c r="Q899" i="45"/>
  <c r="Q898" i="45"/>
  <c r="Q897" i="45"/>
  <c r="Q896" i="45"/>
  <c r="Q895" i="45"/>
  <c r="I894" i="45"/>
  <c r="I893" i="45"/>
  <c r="Q892" i="45"/>
  <c r="I891" i="45"/>
  <c r="I890" i="45"/>
  <c r="Q889" i="45"/>
  <c r="Q888" i="45"/>
  <c r="Q887" i="45"/>
  <c r="Q886" i="45"/>
  <c r="Q885" i="45"/>
  <c r="Q884" i="45"/>
  <c r="Q883" i="45"/>
  <c r="Q882" i="45"/>
  <c r="Q881" i="45"/>
  <c r="Q880" i="45"/>
  <c r="Q879" i="45"/>
  <c r="Q878" i="45"/>
  <c r="I877" i="45"/>
  <c r="I876" i="45"/>
  <c r="Q875" i="45"/>
  <c r="Q874" i="45"/>
  <c r="Q873" i="45"/>
  <c r="Q872" i="45"/>
  <c r="Q871" i="45"/>
  <c r="Q870" i="45"/>
  <c r="Q869" i="45"/>
  <c r="Q868" i="45"/>
  <c r="Q867" i="45"/>
  <c r="Q866" i="45"/>
  <c r="Q865" i="45"/>
  <c r="Q864" i="45"/>
  <c r="Q863" i="45"/>
  <c r="Q862" i="45"/>
  <c r="Q861" i="45"/>
  <c r="Q860" i="45"/>
  <c r="P860" i="45"/>
  <c r="Q859" i="45"/>
  <c r="P859" i="45"/>
  <c r="Q858" i="45"/>
  <c r="Q857" i="45"/>
  <c r="Q856" i="45"/>
  <c r="Q855" i="45"/>
  <c r="Q854" i="45"/>
  <c r="Q853" i="45"/>
  <c r="Q852" i="45"/>
  <c r="Q851" i="45"/>
  <c r="Q850" i="45"/>
  <c r="Q849" i="45"/>
  <c r="Q848" i="45"/>
  <c r="Q847" i="45"/>
  <c r="Q846" i="45"/>
  <c r="Q844" i="45"/>
  <c r="Q843" i="45"/>
  <c r="I842" i="45"/>
  <c r="I841" i="45"/>
  <c r="I840" i="45"/>
  <c r="Q839" i="45"/>
  <c r="I838" i="45"/>
  <c r="I837" i="45"/>
  <c r="I836" i="45"/>
  <c r="Q835" i="45"/>
  <c r="Q834" i="45"/>
  <c r="Q833" i="45"/>
  <c r="Q832" i="45"/>
  <c r="Q831" i="45"/>
  <c r="Q830" i="45"/>
  <c r="I829" i="45"/>
  <c r="I828" i="45"/>
  <c r="Q827" i="45"/>
  <c r="I826" i="45"/>
  <c r="I825" i="45"/>
  <c r="Q824" i="45"/>
  <c r="Q823" i="45"/>
  <c r="Q822" i="45"/>
  <c r="Q821" i="45"/>
  <c r="Q820" i="45"/>
  <c r="Q819" i="45"/>
  <c r="Q818" i="45"/>
  <c r="Q817" i="45"/>
  <c r="Q816" i="45"/>
  <c r="Q815" i="45"/>
  <c r="Q814" i="45"/>
  <c r="Q813" i="45"/>
  <c r="Q812" i="45"/>
  <c r="Q811" i="45"/>
  <c r="Q810" i="45"/>
  <c r="Q809" i="45"/>
  <c r="Q808" i="45"/>
  <c r="Q807" i="45"/>
  <c r="I806" i="45"/>
  <c r="I805" i="45"/>
  <c r="Q804" i="45"/>
  <c r="Q803" i="45"/>
  <c r="Q802" i="45"/>
  <c r="Q801" i="45"/>
  <c r="Q800" i="45"/>
  <c r="Q799" i="45"/>
  <c r="I798" i="45"/>
  <c r="I797" i="45"/>
  <c r="I796" i="45"/>
  <c r="Q795" i="45"/>
  <c r="I794" i="45"/>
  <c r="I793" i="45"/>
  <c r="I792" i="45"/>
  <c r="Q791" i="45"/>
  <c r="I790" i="45"/>
  <c r="I789" i="45"/>
  <c r="I788" i="45"/>
  <c r="Q787" i="45"/>
  <c r="I786" i="45"/>
  <c r="I785" i="45"/>
  <c r="I784" i="45"/>
  <c r="Q783" i="45"/>
  <c r="Q782" i="45"/>
  <c r="I781" i="45"/>
  <c r="I780" i="45"/>
  <c r="Q779" i="45"/>
  <c r="Q776" i="45"/>
  <c r="Q775" i="45"/>
  <c r="Q774" i="45"/>
  <c r="Q773" i="45"/>
  <c r="Q772" i="45"/>
  <c r="Q771" i="45"/>
  <c r="Q770" i="45"/>
  <c r="Q769" i="45"/>
  <c r="I768" i="45"/>
  <c r="I767" i="45"/>
  <c r="I766" i="45"/>
  <c r="I765" i="45"/>
  <c r="Q764" i="45"/>
  <c r="Q763" i="45"/>
  <c r="Q762" i="45"/>
  <c r="Q761" i="45"/>
  <c r="Q760" i="45"/>
  <c r="I759" i="45"/>
  <c r="I758" i="45"/>
  <c r="Q757" i="45"/>
  <c r="I756" i="45"/>
  <c r="I755" i="45"/>
  <c r="I754" i="45"/>
  <c r="I753" i="45"/>
  <c r="Q752" i="45"/>
  <c r="I751" i="45"/>
  <c r="I750" i="45"/>
  <c r="I749" i="45"/>
  <c r="I748" i="45"/>
  <c r="Q747" i="45"/>
  <c r="I746" i="45"/>
  <c r="I745" i="45"/>
  <c r="I744" i="45"/>
  <c r="Q743" i="45"/>
  <c r="Q742" i="45"/>
  <c r="Q741" i="45"/>
  <c r="Q740" i="45"/>
  <c r="Q739" i="45"/>
  <c r="I733" i="45"/>
  <c r="I732" i="45"/>
  <c r="I731" i="45"/>
  <c r="I724" i="45"/>
  <c r="I723" i="45"/>
  <c r="I722" i="45"/>
  <c r="I721" i="45"/>
  <c r="I713" i="45"/>
  <c r="I712" i="45"/>
  <c r="I711" i="45"/>
  <c r="I710" i="45"/>
  <c r="I709" i="45"/>
  <c r="I702" i="45"/>
  <c r="I701" i="45"/>
  <c r="I700" i="45"/>
  <c r="I699" i="45"/>
  <c r="I692" i="45"/>
  <c r="I691" i="45"/>
  <c r="I690" i="45"/>
  <c r="I689" i="45"/>
  <c r="I682" i="45"/>
  <c r="I681" i="45"/>
  <c r="I680" i="45"/>
  <c r="I679" i="45"/>
  <c r="Q677" i="45"/>
  <c r="Q676" i="45"/>
  <c r="Q675" i="45"/>
  <c r="Q674" i="45"/>
  <c r="Q673" i="45"/>
  <c r="Q672" i="45"/>
  <c r="Q671" i="45"/>
  <c r="Q670" i="45"/>
  <c r="Q669" i="45"/>
  <c r="Q668" i="45"/>
  <c r="Q667" i="45"/>
  <c r="Q666" i="45"/>
  <c r="Q665" i="45"/>
  <c r="Q664" i="45"/>
  <c r="Q663" i="45"/>
  <c r="Q662" i="45"/>
  <c r="Q661" i="45"/>
  <c r="Q660" i="45"/>
  <c r="Q659" i="45"/>
  <c r="Q658" i="45"/>
  <c r="Q657" i="45"/>
  <c r="Q656" i="45"/>
  <c r="Q655" i="45"/>
  <c r="Q654" i="45"/>
  <c r="Q653" i="45"/>
  <c r="Q652" i="45"/>
  <c r="Q651" i="45"/>
  <c r="Q650" i="45"/>
  <c r="Q649" i="45"/>
  <c r="Q648" i="45"/>
  <c r="Q647" i="45"/>
  <c r="Q646" i="45"/>
  <c r="Q645" i="45"/>
  <c r="Q641" i="45"/>
  <c r="I640" i="45"/>
  <c r="I639" i="45"/>
  <c r="I638" i="45"/>
  <c r="Q637" i="45"/>
  <c r="Q636" i="45"/>
  <c r="Q635" i="45"/>
  <c r="I632" i="45"/>
  <c r="I631" i="45"/>
  <c r="I630" i="45"/>
  <c r="I629" i="45"/>
  <c r="Q628" i="45"/>
  <c r="I627" i="45"/>
  <c r="I626" i="45"/>
  <c r="I625" i="45"/>
  <c r="I624" i="45"/>
  <c r="Q623" i="45"/>
  <c r="I622" i="45"/>
  <c r="I621" i="45"/>
  <c r="I620" i="45"/>
  <c r="I619" i="45"/>
  <c r="Q618" i="45"/>
  <c r="I617" i="45"/>
  <c r="I616" i="45"/>
  <c r="I615" i="45"/>
  <c r="I614" i="45"/>
  <c r="Q613" i="45"/>
  <c r="I612" i="45"/>
  <c r="I611" i="45"/>
  <c r="I610" i="45"/>
  <c r="I609" i="45"/>
  <c r="Q608" i="45"/>
  <c r="I607" i="45"/>
  <c r="I606" i="45"/>
  <c r="I605" i="45"/>
  <c r="I604" i="45"/>
  <c r="Q603" i="45"/>
  <c r="Q598" i="45"/>
  <c r="I597" i="45"/>
  <c r="I596" i="45"/>
  <c r="I595" i="45"/>
  <c r="I594" i="45"/>
  <c r="Q593" i="45"/>
  <c r="Q592" i="45"/>
  <c r="Q591" i="45"/>
  <c r="Q590" i="45"/>
  <c r="Q589" i="45"/>
  <c r="Q588" i="45"/>
  <c r="Q587" i="45"/>
  <c r="Q586" i="45"/>
  <c r="Q585" i="45"/>
  <c r="Q584" i="45"/>
  <c r="Q583" i="45"/>
  <c r="Q582" i="45"/>
  <c r="Q581" i="45"/>
  <c r="Q580" i="45"/>
  <c r="Q579" i="45"/>
  <c r="Q578" i="45"/>
  <c r="Q577" i="45"/>
  <c r="I576" i="45"/>
  <c r="I575" i="45"/>
  <c r="I574" i="45"/>
  <c r="I573" i="45"/>
  <c r="I572" i="45"/>
  <c r="I571" i="45"/>
  <c r="I570" i="45"/>
  <c r="I569" i="45"/>
  <c r="I568" i="45"/>
  <c r="I567" i="45"/>
  <c r="I566" i="45"/>
  <c r="I565" i="45"/>
  <c r="I564" i="45"/>
  <c r="I563" i="45"/>
  <c r="Q562" i="45"/>
  <c r="I561" i="45"/>
  <c r="I560" i="45"/>
  <c r="I559" i="45"/>
  <c r="I558" i="45"/>
  <c r="I557" i="45"/>
  <c r="I556" i="45"/>
  <c r="I555" i="45"/>
  <c r="I554" i="45"/>
  <c r="I553" i="45"/>
  <c r="I552" i="45"/>
  <c r="I551" i="45"/>
  <c r="I550" i="45"/>
  <c r="I549" i="45"/>
  <c r="I548" i="45"/>
  <c r="Q547" i="45"/>
  <c r="I546" i="45"/>
  <c r="I545" i="45"/>
  <c r="I544" i="45"/>
  <c r="I543" i="45"/>
  <c r="I542" i="45"/>
  <c r="I541" i="45"/>
  <c r="I540" i="45"/>
  <c r="I539" i="45"/>
  <c r="I538" i="45"/>
  <c r="I537" i="45"/>
  <c r="I536" i="45"/>
  <c r="I535" i="45"/>
  <c r="I534" i="45"/>
  <c r="I533" i="45"/>
  <c r="Q532" i="45"/>
  <c r="I531" i="45"/>
  <c r="I530" i="45"/>
  <c r="I529" i="45"/>
  <c r="I528" i="45"/>
  <c r="I527" i="45"/>
  <c r="I526" i="45"/>
  <c r="I525" i="45"/>
  <c r="I524" i="45"/>
  <c r="I523" i="45"/>
  <c r="I522" i="45"/>
  <c r="I521" i="45"/>
  <c r="I520" i="45"/>
  <c r="I519" i="45"/>
  <c r="I518" i="45"/>
  <c r="Q517" i="45"/>
  <c r="I516" i="45"/>
  <c r="I515" i="45"/>
  <c r="I514" i="45"/>
  <c r="I513" i="45"/>
  <c r="I512" i="45"/>
  <c r="I511" i="45"/>
  <c r="I510" i="45"/>
  <c r="I509" i="45"/>
  <c r="I508" i="45"/>
  <c r="I507" i="45"/>
  <c r="I506" i="45"/>
  <c r="I505" i="45"/>
  <c r="I504" i="45"/>
  <c r="I503" i="45"/>
  <c r="Q502" i="45"/>
  <c r="I501" i="45"/>
  <c r="I500" i="45"/>
  <c r="I499" i="45"/>
  <c r="I498" i="45"/>
  <c r="I497" i="45"/>
  <c r="I496" i="45"/>
  <c r="I495" i="45"/>
  <c r="I494" i="45"/>
  <c r="I493" i="45"/>
  <c r="I492" i="45"/>
  <c r="I491" i="45"/>
  <c r="I490" i="45"/>
  <c r="I489" i="45"/>
  <c r="I488" i="45"/>
  <c r="Q487" i="45"/>
  <c r="Q472" i="45"/>
  <c r="Q471" i="45"/>
  <c r="I471" i="45"/>
  <c r="Q470" i="45"/>
  <c r="I470" i="45"/>
  <c r="Q469" i="45"/>
  <c r="I469" i="45"/>
  <c r="Q468" i="45"/>
  <c r="I468" i="45"/>
  <c r="Q467" i="45"/>
  <c r="I467" i="45"/>
  <c r="Q466" i="45"/>
  <c r="I466" i="45"/>
  <c r="Q465" i="45"/>
  <c r="I465" i="45"/>
  <c r="Q464" i="45"/>
  <c r="I464" i="45"/>
  <c r="Q463" i="45"/>
  <c r="I463" i="45"/>
  <c r="Q462" i="45"/>
  <c r="I462" i="45"/>
  <c r="Q461" i="45"/>
  <c r="I461" i="45"/>
  <c r="Q460" i="45"/>
  <c r="I460" i="45"/>
  <c r="Q459" i="45"/>
  <c r="I459" i="45"/>
  <c r="Q458" i="45"/>
  <c r="I458" i="45"/>
  <c r="Q457" i="45"/>
  <c r="Q454" i="45"/>
  <c r="Q453" i="45"/>
  <c r="Q452" i="45"/>
  <c r="Q451" i="45"/>
  <c r="X450" i="45"/>
  <c r="Q450" i="45"/>
  <c r="Q449" i="45"/>
  <c r="Q448" i="45"/>
  <c r="Q447" i="45"/>
  <c r="Q444" i="45"/>
  <c r="Q443" i="45"/>
  <c r="Q442" i="45"/>
  <c r="Q441" i="45"/>
  <c r="Q440" i="45"/>
  <c r="Q439" i="45"/>
  <c r="Q438" i="45"/>
  <c r="Q437" i="45"/>
  <c r="Q436" i="45"/>
  <c r="Q435" i="45"/>
  <c r="Q434" i="45"/>
  <c r="Q433" i="45"/>
  <c r="Q432" i="45"/>
  <c r="Q431" i="45"/>
  <c r="Q430" i="45"/>
  <c r="Q429" i="45"/>
  <c r="Q428" i="45"/>
  <c r="Q425" i="45"/>
  <c r="Q422" i="45"/>
  <c r="Q421" i="45"/>
  <c r="Q420" i="45"/>
  <c r="I419" i="45"/>
  <c r="Q418" i="45"/>
  <c r="Q417" i="45"/>
  <c r="Q416" i="45"/>
  <c r="I415" i="45"/>
  <c r="I414" i="45"/>
  <c r="I413" i="45"/>
  <c r="Q412" i="45"/>
  <c r="Q411" i="45"/>
  <c r="I410" i="45"/>
  <c r="I409" i="45"/>
  <c r="I408" i="45"/>
  <c r="I407" i="45"/>
  <c r="I406" i="45"/>
  <c r="I405" i="45"/>
  <c r="I404" i="45"/>
  <c r="I403" i="45"/>
  <c r="Q402" i="45"/>
  <c r="I401" i="45"/>
  <c r="I400" i="45"/>
  <c r="Q399" i="45"/>
  <c r="I398" i="45"/>
  <c r="Q397" i="45"/>
  <c r="Q396" i="45"/>
  <c r="Q395" i="45"/>
  <c r="I394" i="45"/>
  <c r="Q393" i="45"/>
  <c r="Q392" i="45"/>
  <c r="Q391" i="45"/>
  <c r="I390" i="45"/>
  <c r="I389" i="45"/>
  <c r="Q388" i="45"/>
  <c r="Q387" i="45"/>
  <c r="I386" i="45"/>
  <c r="I385" i="45"/>
  <c r="Q384" i="45"/>
  <c r="I381" i="45"/>
  <c r="I380" i="45"/>
  <c r="Q379" i="45"/>
  <c r="Q378" i="45"/>
  <c r="I378" i="45"/>
  <c r="Q377" i="45"/>
  <c r="I377" i="45"/>
  <c r="Q376" i="45"/>
  <c r="Q375" i="45"/>
  <c r="I375" i="45"/>
  <c r="Q374" i="45"/>
  <c r="I374" i="45"/>
  <c r="Q373" i="45"/>
  <c r="Q372" i="45"/>
  <c r="I372" i="45"/>
  <c r="Q371" i="45"/>
  <c r="I371" i="45"/>
  <c r="Q370" i="45"/>
  <c r="Q369" i="45"/>
  <c r="I369" i="45"/>
  <c r="Q368" i="45"/>
  <c r="I368" i="45"/>
  <c r="Q367" i="45"/>
  <c r="I366" i="45"/>
  <c r="I365" i="45"/>
  <c r="Q364" i="45"/>
  <c r="Q363" i="45"/>
  <c r="Q362" i="45"/>
  <c r="Q361" i="45"/>
  <c r="I360" i="45"/>
  <c r="I359" i="45"/>
  <c r="Q358" i="45"/>
  <c r="I352" i="45"/>
  <c r="I351" i="45"/>
  <c r="Q350" i="45"/>
  <c r="Q346" i="45"/>
  <c r="I346" i="45"/>
  <c r="Q345" i="45"/>
  <c r="I345" i="45"/>
  <c r="Q344" i="45"/>
  <c r="Q341" i="45"/>
  <c r="I340" i="45"/>
  <c r="I339" i="45"/>
  <c r="Q338" i="45"/>
  <c r="W332" i="45"/>
  <c r="I332" i="45"/>
  <c r="W331" i="45"/>
  <c r="I331" i="45"/>
  <c r="W330" i="45"/>
  <c r="Q330" i="45"/>
  <c r="W326" i="45"/>
  <c r="Q326" i="45"/>
  <c r="I326" i="45"/>
  <c r="X325" i="45"/>
  <c r="W325" i="45"/>
  <c r="Q325" i="45"/>
  <c r="I325" i="45"/>
  <c r="X324" i="45"/>
  <c r="W324" i="45"/>
  <c r="Q324" i="45"/>
  <c r="W323" i="45"/>
  <c r="I323" i="45"/>
  <c r="W322" i="45"/>
  <c r="I322" i="45"/>
  <c r="W321" i="45"/>
  <c r="Q321" i="45"/>
  <c r="W320" i="45"/>
  <c r="I320" i="45"/>
  <c r="W319" i="45"/>
  <c r="I319" i="45"/>
  <c r="W318" i="45"/>
  <c r="Q318" i="45"/>
  <c r="W317" i="45"/>
  <c r="I317" i="45"/>
  <c r="W316" i="45"/>
  <c r="I316" i="45"/>
  <c r="W315" i="45"/>
  <c r="Q315" i="45"/>
  <c r="W314" i="45"/>
  <c r="I314" i="45"/>
  <c r="W313" i="45"/>
  <c r="I313" i="45"/>
  <c r="W312" i="45"/>
  <c r="Q312" i="45"/>
  <c r="I311" i="45"/>
  <c r="I310" i="45"/>
  <c r="Q309" i="45"/>
  <c r="W308" i="45"/>
  <c r="I308" i="45"/>
  <c r="I307" i="45"/>
  <c r="Q306" i="45"/>
  <c r="Q303" i="45"/>
  <c r="I302" i="45"/>
  <c r="I301" i="45"/>
  <c r="Q300" i="45"/>
  <c r="Y297" i="45"/>
  <c r="Q295" i="45"/>
  <c r="X275" i="45"/>
  <c r="Q275" i="45"/>
  <c r="Q274" i="45"/>
  <c r="Q273" i="45"/>
  <c r="Q270" i="45"/>
  <c r="Q269" i="45"/>
  <c r="Q268" i="45"/>
  <c r="Q267" i="45"/>
  <c r="Q266" i="45"/>
  <c r="Q265" i="45"/>
  <c r="Q264" i="45"/>
  <c r="Q263" i="45"/>
  <c r="Q262" i="45"/>
  <c r="Q261" i="45"/>
  <c r="Q260" i="45"/>
  <c r="Q259" i="45"/>
  <c r="Q258" i="45"/>
  <c r="Q257" i="45"/>
  <c r="Q256" i="45"/>
  <c r="Q255" i="45"/>
  <c r="Q254" i="45"/>
  <c r="Q253" i="45"/>
  <c r="Q252" i="45"/>
  <c r="Q251" i="45"/>
  <c r="Q250" i="45"/>
  <c r="Q249" i="45"/>
  <c r="Q248" i="45"/>
  <c r="Q247" i="45"/>
  <c r="Q246" i="45"/>
  <c r="Q245" i="45"/>
  <c r="Q244" i="45"/>
  <c r="Q243" i="45"/>
  <c r="Q242" i="45"/>
  <c r="Q241" i="45"/>
  <c r="Q240" i="45"/>
  <c r="Q239" i="45"/>
  <c r="Q238" i="45"/>
  <c r="Q237" i="45"/>
  <c r="Q236" i="45"/>
  <c r="Q235" i="45"/>
  <c r="Q234" i="45"/>
  <c r="Q233" i="45"/>
  <c r="Q232" i="45"/>
  <c r="Q231" i="45"/>
  <c r="Q230" i="45"/>
  <c r="Q229" i="45"/>
  <c r="I228" i="45"/>
  <c r="I227" i="45"/>
  <c r="I226" i="45"/>
  <c r="I225" i="45"/>
  <c r="I224" i="45"/>
  <c r="I223" i="45"/>
  <c r="I222" i="45"/>
  <c r="I221" i="45"/>
  <c r="Q220" i="45"/>
  <c r="I219" i="45"/>
  <c r="I218" i="45"/>
  <c r="I217" i="45"/>
  <c r="I216" i="45"/>
  <c r="I215" i="45"/>
  <c r="I214" i="45"/>
  <c r="I213" i="45"/>
  <c r="I212" i="45"/>
  <c r="Q211" i="45"/>
  <c r="I210" i="45"/>
  <c r="I209" i="45"/>
  <c r="I208" i="45"/>
  <c r="I207" i="45"/>
  <c r="I206" i="45"/>
  <c r="I205" i="45"/>
  <c r="I204" i="45"/>
  <c r="I203" i="45"/>
  <c r="Q202" i="45"/>
  <c r="I201" i="45"/>
  <c r="I200" i="45"/>
  <c r="I199" i="45"/>
  <c r="I198" i="45"/>
  <c r="I197" i="45"/>
  <c r="I196" i="45"/>
  <c r="I195" i="45"/>
  <c r="I194" i="45"/>
  <c r="Q193" i="45"/>
  <c r="I192" i="45"/>
  <c r="I191" i="45"/>
  <c r="I190" i="45"/>
  <c r="I189" i="45"/>
  <c r="I188" i="45"/>
  <c r="I187" i="45"/>
  <c r="I186" i="45"/>
  <c r="I185" i="45"/>
  <c r="Q184" i="45"/>
  <c r="I183" i="45"/>
  <c r="I182" i="45"/>
  <c r="I181" i="45"/>
  <c r="I180" i="45"/>
  <c r="I179" i="45"/>
  <c r="I178" i="45"/>
  <c r="I177" i="45"/>
  <c r="I176" i="45"/>
  <c r="Q175" i="45"/>
  <c r="Q166" i="45"/>
  <c r="I165" i="45"/>
  <c r="I164" i="45"/>
  <c r="I163" i="45"/>
  <c r="I162" i="45"/>
  <c r="I161" i="45"/>
  <c r="I160" i="45"/>
  <c r="I159" i="45"/>
  <c r="I158" i="45"/>
  <c r="Q157" i="45"/>
  <c r="Q156" i="45"/>
  <c r="I155" i="45"/>
  <c r="I154" i="45"/>
  <c r="I153" i="45"/>
  <c r="I152" i="45"/>
  <c r="I151" i="45"/>
  <c r="I150" i="45"/>
  <c r="I149" i="45"/>
  <c r="I148" i="45"/>
  <c r="Q147" i="45"/>
  <c r="I146" i="45"/>
  <c r="I145" i="45"/>
  <c r="I144" i="45"/>
  <c r="I143" i="45"/>
  <c r="I142" i="45"/>
  <c r="I141" i="45"/>
  <c r="I140" i="45"/>
  <c r="I139" i="45"/>
  <c r="Q138" i="45"/>
  <c r="I137" i="45"/>
  <c r="I136" i="45"/>
  <c r="I135" i="45"/>
  <c r="I134" i="45"/>
  <c r="I133" i="45"/>
  <c r="I132" i="45"/>
  <c r="I131" i="45"/>
  <c r="I130" i="45"/>
  <c r="Q129" i="45"/>
  <c r="I128" i="45"/>
  <c r="I127" i="45"/>
  <c r="I126" i="45"/>
  <c r="I125" i="45"/>
  <c r="I124" i="45"/>
  <c r="I123" i="45"/>
  <c r="I122" i="45"/>
  <c r="I121" i="45"/>
  <c r="Q120" i="45"/>
  <c r="I119" i="45"/>
  <c r="I118" i="45"/>
  <c r="I117" i="45"/>
  <c r="I116" i="45"/>
  <c r="I115" i="45"/>
  <c r="I114" i="45"/>
  <c r="I113" i="45"/>
  <c r="I112" i="45"/>
  <c r="Q111" i="45"/>
  <c r="I110" i="45"/>
  <c r="I109" i="45"/>
  <c r="I108" i="45"/>
  <c r="I107" i="45"/>
  <c r="I106" i="45"/>
  <c r="I105" i="45"/>
  <c r="I104" i="45"/>
  <c r="I103" i="45"/>
  <c r="Q102" i="45"/>
  <c r="Q93" i="45"/>
  <c r="I92" i="45"/>
  <c r="I91" i="45"/>
  <c r="I90" i="45"/>
  <c r="I89" i="45"/>
  <c r="I88" i="45"/>
  <c r="I87" i="45"/>
  <c r="I86" i="45"/>
  <c r="I85" i="45"/>
  <c r="Q84" i="45"/>
  <c r="Q83" i="45"/>
  <c r="Q82" i="45"/>
  <c r="I81" i="45"/>
  <c r="I80" i="45"/>
  <c r="Q79" i="45"/>
  <c r="I78" i="45"/>
  <c r="I77" i="45"/>
  <c r="Q76" i="45"/>
  <c r="I75" i="45"/>
  <c r="I74" i="45"/>
  <c r="Q73" i="45"/>
  <c r="I72" i="45"/>
  <c r="I71" i="45"/>
  <c r="Q70" i="45"/>
  <c r="I69" i="45"/>
  <c r="I68" i="45"/>
  <c r="Q67" i="45"/>
  <c r="I66" i="45"/>
  <c r="I65" i="45"/>
  <c r="Q64" i="45"/>
  <c r="Q61" i="45"/>
  <c r="I60" i="45"/>
  <c r="I59" i="45"/>
  <c r="Q58" i="45"/>
  <c r="Q57" i="45"/>
  <c r="Q56" i="45"/>
  <c r="I55" i="45"/>
  <c r="I54" i="45"/>
  <c r="Q53" i="45"/>
  <c r="I52" i="45"/>
  <c r="I51" i="45"/>
  <c r="Q50" i="45"/>
  <c r="I49" i="45"/>
  <c r="I48" i="45"/>
  <c r="Q47" i="45"/>
  <c r="I46" i="45"/>
  <c r="I45" i="45"/>
  <c r="Q44" i="45"/>
  <c r="I43" i="45"/>
  <c r="I42" i="45"/>
  <c r="Q41" i="45"/>
  <c r="I40" i="45"/>
  <c r="I39" i="45"/>
  <c r="Q38" i="45"/>
  <c r="Q35" i="45"/>
  <c r="I34" i="45"/>
  <c r="I33" i="45"/>
  <c r="Q32" i="45"/>
  <c r="Q31" i="45"/>
  <c r="Q30" i="45"/>
  <c r="Q29" i="45"/>
  <c r="Q28" i="45"/>
  <c r="Q27" i="45"/>
  <c r="Q26" i="45"/>
  <c r="Q25" i="45"/>
  <c r="Q24" i="45"/>
  <c r="Q23" i="45"/>
  <c r="Q22" i="45"/>
  <c r="Q21" i="45"/>
  <c r="Q20" i="45"/>
  <c r="Q19" i="45"/>
  <c r="Q18" i="45"/>
  <c r="Q17" i="45"/>
  <c r="Q16" i="45"/>
  <c r="Q15" i="45"/>
  <c r="Q14" i="45"/>
  <c r="Q13" i="45"/>
  <c r="Q12" i="45"/>
  <c r="Q11" i="45"/>
  <c r="Q10" i="45"/>
  <c r="Q9" i="45"/>
  <c r="Q1009" i="44"/>
  <c r="I1009" i="44"/>
  <c r="Q1008" i="44"/>
  <c r="I1008" i="44"/>
  <c r="Q1007" i="44"/>
  <c r="I1007" i="44"/>
  <c r="Q1006" i="44"/>
  <c r="I1006" i="44"/>
  <c r="Q1005" i="44"/>
  <c r="Q1001" i="44"/>
  <c r="Q1000" i="44"/>
  <c r="Q999" i="44"/>
  <c r="Q998" i="44"/>
  <c r="Q997" i="44"/>
  <c r="Q996" i="44"/>
  <c r="Q995" i="44"/>
  <c r="Q994" i="44"/>
  <c r="Q993" i="44"/>
  <c r="Q992" i="44"/>
  <c r="Q991" i="44"/>
  <c r="Q990" i="44"/>
  <c r="I989" i="44"/>
  <c r="I988" i="44"/>
  <c r="I987" i="44"/>
  <c r="Q986" i="44"/>
  <c r="Q985" i="44"/>
  <c r="Q984" i="44"/>
  <c r="Q983" i="44"/>
  <c r="Q982" i="44"/>
  <c r="Q981" i="44"/>
  <c r="Q980" i="44"/>
  <c r="Q979" i="44"/>
  <c r="Q978" i="44"/>
  <c r="Q977" i="44"/>
  <c r="Q976" i="44"/>
  <c r="I975" i="44"/>
  <c r="I974" i="44"/>
  <c r="I973" i="44"/>
  <c r="Q972" i="44"/>
  <c r="I971" i="44"/>
  <c r="I970" i="44"/>
  <c r="I969" i="44"/>
  <c r="Q968" i="44"/>
  <c r="I967" i="44"/>
  <c r="I966" i="44"/>
  <c r="I965" i="44"/>
  <c r="Q964" i="44"/>
  <c r="Q963" i="44"/>
  <c r="Q962" i="44"/>
  <c r="I961" i="44"/>
  <c r="I960" i="44"/>
  <c r="Q959" i="44"/>
  <c r="Q958" i="44"/>
  <c r="Q957" i="44"/>
  <c r="Q956" i="44"/>
  <c r="Q955" i="44"/>
  <c r="Q954" i="44"/>
  <c r="Q953" i="44"/>
  <c r="Q952" i="44"/>
  <c r="Q951" i="44"/>
  <c r="Q950" i="44"/>
  <c r="Q949" i="44"/>
  <c r="Q948" i="44"/>
  <c r="Q947" i="44"/>
  <c r="Q946" i="44"/>
  <c r="Q945" i="44"/>
  <c r="Q944" i="44"/>
  <c r="Q943" i="44"/>
  <c r="Q940" i="44"/>
  <c r="Q939" i="44"/>
  <c r="Q938" i="44"/>
  <c r="Q937" i="44"/>
  <c r="Q936" i="44"/>
  <c r="Q935" i="44"/>
  <c r="Q934" i="44"/>
  <c r="Q933" i="44"/>
  <c r="Q932" i="44"/>
  <c r="Q931" i="44"/>
  <c r="Q930" i="44"/>
  <c r="Q929" i="44"/>
  <c r="Q928" i="44"/>
  <c r="Q927" i="44"/>
  <c r="Q926" i="44"/>
  <c r="I925" i="44"/>
  <c r="Q924" i="44"/>
  <c r="Q923" i="44"/>
  <c r="Q922" i="44"/>
  <c r="Q921" i="44"/>
  <c r="Q920" i="44"/>
  <c r="Q919" i="44"/>
  <c r="Q918" i="44"/>
  <c r="Q917" i="44"/>
  <c r="Q916" i="44"/>
  <c r="Q915" i="44"/>
  <c r="Q914" i="44"/>
  <c r="Q913" i="44"/>
  <c r="Q912" i="44"/>
  <c r="Q911" i="44"/>
  <c r="Q910" i="44"/>
  <c r="Q909" i="44"/>
  <c r="Q908" i="44"/>
  <c r="Q907" i="44"/>
  <c r="Q906" i="44"/>
  <c r="Q905" i="44"/>
  <c r="Q904" i="44"/>
  <c r="Q903" i="44"/>
  <c r="Q902" i="44"/>
  <c r="Q901" i="44"/>
  <c r="Q900" i="44"/>
  <c r="Q899" i="44"/>
  <c r="I898" i="44"/>
  <c r="I897" i="44"/>
  <c r="Q896" i="44"/>
  <c r="I895" i="44"/>
  <c r="I894" i="44"/>
  <c r="Q893" i="44"/>
  <c r="Q892" i="44"/>
  <c r="Q891" i="44"/>
  <c r="Q890" i="44"/>
  <c r="Q889" i="44"/>
  <c r="Q888" i="44"/>
  <c r="Q887" i="44"/>
  <c r="Q886" i="44"/>
  <c r="Q885" i="44"/>
  <c r="Q884" i="44"/>
  <c r="Q883" i="44"/>
  <c r="Q882" i="44"/>
  <c r="I881" i="44"/>
  <c r="I880" i="44"/>
  <c r="Q879" i="44"/>
  <c r="Q878" i="44"/>
  <c r="Q877" i="44"/>
  <c r="Q876" i="44"/>
  <c r="Q875" i="44"/>
  <c r="Q874" i="44"/>
  <c r="Q873" i="44"/>
  <c r="Q872" i="44"/>
  <c r="Q871" i="44"/>
  <c r="Q870" i="44"/>
  <c r="Q869" i="44"/>
  <c r="Q868" i="44"/>
  <c r="Q867" i="44"/>
  <c r="Q866" i="44"/>
  <c r="Q865" i="44"/>
  <c r="Q864" i="44"/>
  <c r="P864" i="44"/>
  <c r="Q863" i="44"/>
  <c r="P863" i="44"/>
  <c r="Q862" i="44"/>
  <c r="Q861" i="44"/>
  <c r="Q860" i="44"/>
  <c r="Q859" i="44"/>
  <c r="Q858" i="44"/>
  <c r="Q857" i="44"/>
  <c r="Q856" i="44"/>
  <c r="Q855" i="44"/>
  <c r="Q854" i="44"/>
  <c r="Q853" i="44"/>
  <c r="Q852" i="44"/>
  <c r="Q851" i="44"/>
  <c r="Q850" i="44"/>
  <c r="Q848" i="44"/>
  <c r="Q847" i="44"/>
  <c r="I846" i="44"/>
  <c r="I845" i="44"/>
  <c r="I844" i="44"/>
  <c r="Q843" i="44"/>
  <c r="I842" i="44"/>
  <c r="I841" i="44"/>
  <c r="I840" i="44"/>
  <c r="Q839" i="44"/>
  <c r="Q838" i="44"/>
  <c r="Q837" i="44"/>
  <c r="Q836" i="44"/>
  <c r="Q835" i="44"/>
  <c r="Q834" i="44"/>
  <c r="I833" i="44"/>
  <c r="I832" i="44"/>
  <c r="Q831" i="44"/>
  <c r="I830" i="44"/>
  <c r="I829" i="44"/>
  <c r="Q828" i="44"/>
  <c r="Q827" i="44"/>
  <c r="Q826" i="44"/>
  <c r="Q825" i="44"/>
  <c r="Q824" i="44"/>
  <c r="Q823" i="44"/>
  <c r="Q822" i="44"/>
  <c r="Q821" i="44"/>
  <c r="Q820" i="44"/>
  <c r="Q819" i="44"/>
  <c r="Q818" i="44"/>
  <c r="Q817" i="44"/>
  <c r="Q816" i="44"/>
  <c r="Q815" i="44"/>
  <c r="Q814" i="44"/>
  <c r="Q813" i="44"/>
  <c r="Q812" i="44"/>
  <c r="Q811" i="44"/>
  <c r="I810" i="44"/>
  <c r="I809" i="44"/>
  <c r="Q808" i="44"/>
  <c r="Q807" i="44"/>
  <c r="Q806" i="44"/>
  <c r="Q805" i="44"/>
  <c r="Q804" i="44"/>
  <c r="Q803" i="44"/>
  <c r="I802" i="44"/>
  <c r="I801" i="44"/>
  <c r="I800" i="44"/>
  <c r="Q799" i="44"/>
  <c r="I798" i="44"/>
  <c r="I797" i="44"/>
  <c r="I796" i="44"/>
  <c r="Q795" i="44"/>
  <c r="I794" i="44"/>
  <c r="I793" i="44"/>
  <c r="I792" i="44"/>
  <c r="Q791" i="44"/>
  <c r="I790" i="44"/>
  <c r="I789" i="44"/>
  <c r="I788" i="44"/>
  <c r="Q787" i="44"/>
  <c r="Q786" i="44"/>
  <c r="I785" i="44"/>
  <c r="I784" i="44"/>
  <c r="Q783" i="44"/>
  <c r="Q780" i="44"/>
  <c r="Q779" i="44"/>
  <c r="Q778" i="44"/>
  <c r="Q777" i="44"/>
  <c r="Q776" i="44"/>
  <c r="Q775" i="44"/>
  <c r="Q774" i="44"/>
  <c r="Q773" i="44"/>
  <c r="I772" i="44"/>
  <c r="I771" i="44"/>
  <c r="I770" i="44"/>
  <c r="I769" i="44"/>
  <c r="Q768" i="44"/>
  <c r="Q767" i="44"/>
  <c r="Q766" i="44"/>
  <c r="Q765" i="44"/>
  <c r="Q764" i="44"/>
  <c r="I763" i="44"/>
  <c r="I762" i="44"/>
  <c r="Q761" i="44"/>
  <c r="I760" i="44"/>
  <c r="I759" i="44"/>
  <c r="I758" i="44"/>
  <c r="I757" i="44"/>
  <c r="Q756" i="44"/>
  <c r="I755" i="44"/>
  <c r="I754" i="44"/>
  <c r="I753" i="44"/>
  <c r="I752" i="44"/>
  <c r="Q751" i="44"/>
  <c r="I750" i="44"/>
  <c r="I749" i="44"/>
  <c r="I748" i="44"/>
  <c r="Q747" i="44"/>
  <c r="Q746" i="44"/>
  <c r="Q745" i="44"/>
  <c r="Q744" i="44"/>
  <c r="Q743" i="44"/>
  <c r="I737" i="44"/>
  <c r="I736" i="44"/>
  <c r="I735" i="44"/>
  <c r="I728" i="44"/>
  <c r="I727" i="44"/>
  <c r="I726" i="44"/>
  <c r="I725" i="44"/>
  <c r="I717" i="44"/>
  <c r="I716" i="44"/>
  <c r="I715" i="44"/>
  <c r="I714" i="44"/>
  <c r="I713" i="44"/>
  <c r="I706" i="44"/>
  <c r="I705" i="44"/>
  <c r="I704" i="44"/>
  <c r="I703" i="44"/>
  <c r="I696" i="44"/>
  <c r="I695" i="44"/>
  <c r="I694" i="44"/>
  <c r="I693" i="44"/>
  <c r="I686" i="44"/>
  <c r="I685" i="44"/>
  <c r="I684" i="44"/>
  <c r="I683" i="44"/>
  <c r="Q681" i="44"/>
  <c r="Q680" i="44"/>
  <c r="Q679" i="44"/>
  <c r="Q678" i="44"/>
  <c r="Q677" i="44"/>
  <c r="Q676" i="44"/>
  <c r="Q675" i="44"/>
  <c r="Q674" i="44"/>
  <c r="Q673" i="44"/>
  <c r="Q672" i="44"/>
  <c r="Q671" i="44"/>
  <c r="Q670" i="44"/>
  <c r="Q669" i="44"/>
  <c r="Q668" i="44"/>
  <c r="Q667" i="44"/>
  <c r="Q666" i="44"/>
  <c r="Q665" i="44"/>
  <c r="Q664" i="44"/>
  <c r="Q663" i="44"/>
  <c r="Q662" i="44"/>
  <c r="Q661" i="44"/>
  <c r="Q660" i="44"/>
  <c r="Q659" i="44"/>
  <c r="Q658" i="44"/>
  <c r="Q657" i="44"/>
  <c r="Q656" i="44"/>
  <c r="Q655" i="44"/>
  <c r="Q654" i="44"/>
  <c r="Q653" i="44"/>
  <c r="Q652" i="44"/>
  <c r="Q651" i="44"/>
  <c r="Q649" i="44"/>
  <c r="Q647" i="44"/>
  <c r="Q642" i="44"/>
  <c r="I641" i="44"/>
  <c r="I640" i="44"/>
  <c r="I639" i="44"/>
  <c r="Q638" i="44"/>
  <c r="Q637" i="44"/>
  <c r="Q636" i="44"/>
  <c r="I633" i="44"/>
  <c r="I632" i="44"/>
  <c r="I631" i="44"/>
  <c r="I630" i="44"/>
  <c r="Q629" i="44"/>
  <c r="I628" i="44"/>
  <c r="I627" i="44"/>
  <c r="I626" i="44"/>
  <c r="I625" i="44"/>
  <c r="Q624" i="44"/>
  <c r="I623" i="44"/>
  <c r="I622" i="44"/>
  <c r="I621" i="44"/>
  <c r="I620" i="44"/>
  <c r="Q619" i="44"/>
  <c r="I618" i="44"/>
  <c r="I617" i="44"/>
  <c r="I616" i="44"/>
  <c r="I615" i="44"/>
  <c r="Q614" i="44"/>
  <c r="I613" i="44"/>
  <c r="I612" i="44"/>
  <c r="I611" i="44"/>
  <c r="I610" i="44"/>
  <c r="Q609" i="44"/>
  <c r="I608" i="44"/>
  <c r="I607" i="44"/>
  <c r="I606" i="44"/>
  <c r="I605" i="44"/>
  <c r="Q604" i="44"/>
  <c r="Q599" i="44"/>
  <c r="I598" i="44"/>
  <c r="I597" i="44"/>
  <c r="I596" i="44"/>
  <c r="I595" i="44"/>
  <c r="Q594" i="44"/>
  <c r="Q593" i="44"/>
  <c r="Q592" i="44"/>
  <c r="Q591" i="44"/>
  <c r="Q590" i="44"/>
  <c r="Q589" i="44"/>
  <c r="Q588" i="44"/>
  <c r="Q587" i="44"/>
  <c r="Q586" i="44"/>
  <c r="Q585" i="44"/>
  <c r="Q584" i="44"/>
  <c r="Q583" i="44"/>
  <c r="Q582" i="44"/>
  <c r="Q581" i="44"/>
  <c r="Q580" i="44"/>
  <c r="Q579" i="44"/>
  <c r="Q578" i="44"/>
  <c r="I577" i="44"/>
  <c r="I576" i="44"/>
  <c r="I575" i="44"/>
  <c r="I574" i="44"/>
  <c r="I573" i="44"/>
  <c r="I572" i="44"/>
  <c r="I571" i="44"/>
  <c r="I570" i="44"/>
  <c r="I569" i="44"/>
  <c r="I568" i="44"/>
  <c r="I567" i="44"/>
  <c r="I566" i="44"/>
  <c r="I565" i="44"/>
  <c r="I564" i="44"/>
  <c r="Q563" i="44"/>
  <c r="I562" i="44"/>
  <c r="I561" i="44"/>
  <c r="I560" i="44"/>
  <c r="I559" i="44"/>
  <c r="I558" i="44"/>
  <c r="I557" i="44"/>
  <c r="I556" i="44"/>
  <c r="I555" i="44"/>
  <c r="I554" i="44"/>
  <c r="I553" i="44"/>
  <c r="I552" i="44"/>
  <c r="I551" i="44"/>
  <c r="I550" i="44"/>
  <c r="I549" i="44"/>
  <c r="Q548" i="44"/>
  <c r="I547" i="44"/>
  <c r="I546" i="44"/>
  <c r="I545" i="44"/>
  <c r="I544" i="44"/>
  <c r="I543" i="44"/>
  <c r="I542" i="44"/>
  <c r="I541" i="44"/>
  <c r="I540" i="44"/>
  <c r="I539" i="44"/>
  <c r="I538" i="44"/>
  <c r="I537" i="44"/>
  <c r="I536" i="44"/>
  <c r="I535" i="44"/>
  <c r="I534" i="44"/>
  <c r="Q533" i="44"/>
  <c r="I532" i="44"/>
  <c r="I531" i="44"/>
  <c r="I530" i="44"/>
  <c r="I529" i="44"/>
  <c r="I528" i="44"/>
  <c r="I527" i="44"/>
  <c r="I526" i="44"/>
  <c r="I525" i="44"/>
  <c r="I524" i="44"/>
  <c r="I523" i="44"/>
  <c r="I522" i="44"/>
  <c r="I521" i="44"/>
  <c r="I520" i="44"/>
  <c r="I519" i="44"/>
  <c r="Q518" i="44"/>
  <c r="I517" i="44"/>
  <c r="I516" i="44"/>
  <c r="I515" i="44"/>
  <c r="I514" i="44"/>
  <c r="I513" i="44"/>
  <c r="I512" i="44"/>
  <c r="I511" i="44"/>
  <c r="I510" i="44"/>
  <c r="I509" i="44"/>
  <c r="I508" i="44"/>
  <c r="I507" i="44"/>
  <c r="I506" i="44"/>
  <c r="I505" i="44"/>
  <c r="I504" i="44"/>
  <c r="Q503" i="44"/>
  <c r="I502" i="44"/>
  <c r="I501" i="44"/>
  <c r="I500" i="44"/>
  <c r="I499" i="44"/>
  <c r="I498" i="44"/>
  <c r="I497" i="44"/>
  <c r="I496" i="44"/>
  <c r="I495" i="44"/>
  <c r="I494" i="44"/>
  <c r="I493" i="44"/>
  <c r="I492" i="44"/>
  <c r="I491" i="44"/>
  <c r="I490" i="44"/>
  <c r="I489" i="44"/>
  <c r="Q488" i="44"/>
  <c r="Q473" i="44"/>
  <c r="Q472" i="44"/>
  <c r="I472" i="44"/>
  <c r="Q471" i="44"/>
  <c r="I471" i="44"/>
  <c r="Q470" i="44"/>
  <c r="I470" i="44"/>
  <c r="Q469" i="44"/>
  <c r="I469" i="44"/>
  <c r="Q468" i="44"/>
  <c r="I468" i="44"/>
  <c r="Q467" i="44"/>
  <c r="I467" i="44"/>
  <c r="Q466" i="44"/>
  <c r="I466" i="44"/>
  <c r="Q465" i="44"/>
  <c r="I465" i="44"/>
  <c r="Q464" i="44"/>
  <c r="I464" i="44"/>
  <c r="Q463" i="44"/>
  <c r="I463" i="44"/>
  <c r="Q462" i="44"/>
  <c r="I462" i="44"/>
  <c r="Q461" i="44"/>
  <c r="I461" i="44"/>
  <c r="Q460" i="44"/>
  <c r="I460" i="44"/>
  <c r="Q459" i="44"/>
  <c r="I459" i="44"/>
  <c r="Q458" i="44"/>
  <c r="Q455" i="44"/>
  <c r="Q454" i="44"/>
  <c r="Q453" i="44"/>
  <c r="Q452" i="44"/>
  <c r="X451" i="44"/>
  <c r="Q451" i="44"/>
  <c r="Q450" i="44"/>
  <c r="Q449" i="44"/>
  <c r="Q448" i="44"/>
  <c r="Q445" i="44"/>
  <c r="Q444" i="44"/>
  <c r="Q443" i="44"/>
  <c r="Q442" i="44"/>
  <c r="Q441" i="44"/>
  <c r="Q440" i="44"/>
  <c r="Q439" i="44"/>
  <c r="Q438" i="44"/>
  <c r="Q437" i="44"/>
  <c r="Q436" i="44"/>
  <c r="Q435" i="44"/>
  <c r="Q434" i="44"/>
  <c r="Q433" i="44"/>
  <c r="Q432" i="44"/>
  <c r="Q431" i="44"/>
  <c r="Q430" i="44"/>
  <c r="Q429" i="44"/>
  <c r="Q426" i="44"/>
  <c r="Q423" i="44"/>
  <c r="Q422" i="44"/>
  <c r="Q421" i="44"/>
  <c r="I420" i="44"/>
  <c r="Q419" i="44"/>
  <c r="Q418" i="44"/>
  <c r="Q417" i="44"/>
  <c r="I416" i="44"/>
  <c r="I415" i="44"/>
  <c r="I414" i="44"/>
  <c r="Q413" i="44"/>
  <c r="Q412" i="44"/>
  <c r="I411" i="44"/>
  <c r="I410" i="44"/>
  <c r="I409" i="44"/>
  <c r="I408" i="44"/>
  <c r="I407" i="44"/>
  <c r="I406" i="44"/>
  <c r="I405" i="44"/>
  <c r="I404" i="44"/>
  <c r="Q403" i="44"/>
  <c r="I402" i="44"/>
  <c r="I401" i="44"/>
  <c r="Q400" i="44"/>
  <c r="I399" i="44"/>
  <c r="Q398" i="44"/>
  <c r="Q397" i="44"/>
  <c r="Q396" i="44"/>
  <c r="I395" i="44"/>
  <c r="Q394" i="44"/>
  <c r="Q393" i="44"/>
  <c r="Q392" i="44"/>
  <c r="I391" i="44"/>
  <c r="I390" i="44"/>
  <c r="Q389" i="44"/>
  <c r="Q388" i="44"/>
  <c r="I387" i="44"/>
  <c r="I386" i="44"/>
  <c r="Q385" i="44"/>
  <c r="I382" i="44"/>
  <c r="I381" i="44"/>
  <c r="Q380" i="44"/>
  <c r="Q379" i="44"/>
  <c r="I379" i="44"/>
  <c r="Q378" i="44"/>
  <c r="I378" i="44"/>
  <c r="Q377" i="44"/>
  <c r="Q376" i="44"/>
  <c r="I376" i="44"/>
  <c r="Q375" i="44"/>
  <c r="I375" i="44"/>
  <c r="Q374" i="44"/>
  <c r="Q373" i="44"/>
  <c r="I373" i="44"/>
  <c r="Q372" i="44"/>
  <c r="I372" i="44"/>
  <c r="Q371" i="44"/>
  <c r="Q370" i="44"/>
  <c r="I370" i="44"/>
  <c r="Q369" i="44"/>
  <c r="I369" i="44"/>
  <c r="Q368" i="44"/>
  <c r="I367" i="44"/>
  <c r="I366" i="44"/>
  <c r="Q365" i="44"/>
  <c r="Q364" i="44"/>
  <c r="Q363" i="44"/>
  <c r="Q362" i="44"/>
  <c r="I361" i="44"/>
  <c r="I360" i="44"/>
  <c r="Q359" i="44"/>
  <c r="I353" i="44"/>
  <c r="I352" i="44"/>
  <c r="Q351" i="44"/>
  <c r="Q347" i="44"/>
  <c r="I347" i="44"/>
  <c r="Q346" i="44"/>
  <c r="I346" i="44"/>
  <c r="Q345" i="44"/>
  <c r="Q342" i="44"/>
  <c r="I341" i="44"/>
  <c r="I340" i="44"/>
  <c r="Q339" i="44"/>
  <c r="W333" i="44"/>
  <c r="I333" i="44"/>
  <c r="W332" i="44"/>
  <c r="I332" i="44"/>
  <c r="W331" i="44"/>
  <c r="Q331" i="44"/>
  <c r="W327" i="44"/>
  <c r="Q327" i="44"/>
  <c r="I327" i="44"/>
  <c r="X326" i="44"/>
  <c r="W326" i="44"/>
  <c r="Q326" i="44"/>
  <c r="I326" i="44"/>
  <c r="X325" i="44"/>
  <c r="W325" i="44"/>
  <c r="Q325" i="44"/>
  <c r="W324" i="44"/>
  <c r="I324" i="44"/>
  <c r="W323" i="44"/>
  <c r="I323" i="44"/>
  <c r="W322" i="44"/>
  <c r="Q322" i="44"/>
  <c r="W321" i="44"/>
  <c r="I321" i="44"/>
  <c r="W320" i="44"/>
  <c r="I320" i="44"/>
  <c r="W319" i="44"/>
  <c r="Q319" i="44"/>
  <c r="W318" i="44"/>
  <c r="I318" i="44"/>
  <c r="W317" i="44"/>
  <c r="I317" i="44"/>
  <c r="W316" i="44"/>
  <c r="Q316" i="44"/>
  <c r="W315" i="44"/>
  <c r="I315" i="44"/>
  <c r="W314" i="44"/>
  <c r="I314" i="44"/>
  <c r="W313" i="44"/>
  <c r="Q313" i="44"/>
  <c r="I312" i="44"/>
  <c r="I311" i="44"/>
  <c r="Q310" i="44"/>
  <c r="W309" i="44"/>
  <c r="I309" i="44"/>
  <c r="I308" i="44"/>
  <c r="Q307" i="44"/>
  <c r="Q304" i="44"/>
  <c r="I303" i="44"/>
  <c r="I302" i="44"/>
  <c r="Q301" i="44"/>
  <c r="Y298" i="44"/>
  <c r="Q296" i="44"/>
  <c r="X276" i="44"/>
  <c r="Q276" i="44"/>
  <c r="Q275" i="44"/>
  <c r="Q274" i="44"/>
  <c r="Q271" i="44"/>
  <c r="Q270" i="44"/>
  <c r="Q269" i="44"/>
  <c r="Q268" i="44"/>
  <c r="Q266" i="44"/>
  <c r="Q265" i="44"/>
  <c r="Q264" i="44"/>
  <c r="Q263" i="44"/>
  <c r="Q262" i="44"/>
  <c r="Q261" i="44"/>
  <c r="Q260" i="44"/>
  <c r="Q259" i="44"/>
  <c r="Q258" i="44"/>
  <c r="Q257" i="44"/>
  <c r="Q256" i="44"/>
  <c r="Q255" i="44"/>
  <c r="Q254" i="44"/>
  <c r="Q253" i="44"/>
  <c r="Q252" i="44"/>
  <c r="Q251" i="44"/>
  <c r="Q250" i="44"/>
  <c r="Q249" i="44"/>
  <c r="Q248" i="44"/>
  <c r="Q247" i="44"/>
  <c r="Q246" i="44"/>
  <c r="Q245" i="44"/>
  <c r="Q244" i="44"/>
  <c r="Q243" i="44"/>
  <c r="Q242" i="44"/>
  <c r="Q241" i="44"/>
  <c r="Q240" i="44"/>
  <c r="Q239" i="44"/>
  <c r="Q238" i="44"/>
  <c r="Q237" i="44"/>
  <c r="Q236" i="44"/>
  <c r="Q235" i="44"/>
  <c r="Q234" i="44"/>
  <c r="Q233" i="44"/>
  <c r="Q232" i="44"/>
  <c r="Q231" i="44"/>
  <c r="Q230" i="44"/>
  <c r="Q229" i="44"/>
  <c r="I228" i="44"/>
  <c r="I227" i="44"/>
  <c r="I226" i="44"/>
  <c r="I225" i="44"/>
  <c r="I224" i="44"/>
  <c r="I223" i="44"/>
  <c r="I222" i="44"/>
  <c r="I221" i="44"/>
  <c r="Q220" i="44"/>
  <c r="I219" i="44"/>
  <c r="I218" i="44"/>
  <c r="I217" i="44"/>
  <c r="I216" i="44"/>
  <c r="I215" i="44"/>
  <c r="I214" i="44"/>
  <c r="I213" i="44"/>
  <c r="I212" i="44"/>
  <c r="Q211" i="44"/>
  <c r="I210" i="44"/>
  <c r="I209" i="44"/>
  <c r="I208" i="44"/>
  <c r="I207" i="44"/>
  <c r="I206" i="44"/>
  <c r="I205" i="44"/>
  <c r="I204" i="44"/>
  <c r="I203" i="44"/>
  <c r="Q202" i="44"/>
  <c r="I201" i="44"/>
  <c r="I200" i="44"/>
  <c r="I199" i="44"/>
  <c r="I198" i="44"/>
  <c r="I197" i="44"/>
  <c r="I196" i="44"/>
  <c r="I195" i="44"/>
  <c r="I194" i="44"/>
  <c r="Q193" i="44"/>
  <c r="I192" i="44"/>
  <c r="I191" i="44"/>
  <c r="I190" i="44"/>
  <c r="I189" i="44"/>
  <c r="I188" i="44"/>
  <c r="I187" i="44"/>
  <c r="I186" i="44"/>
  <c r="I185" i="44"/>
  <c r="Q184" i="44"/>
  <c r="I183" i="44"/>
  <c r="I182" i="44"/>
  <c r="I181" i="44"/>
  <c r="I180" i="44"/>
  <c r="I179" i="44"/>
  <c r="I178" i="44"/>
  <c r="I177" i="44"/>
  <c r="I176" i="44"/>
  <c r="Q175" i="44"/>
  <c r="Q166" i="44"/>
  <c r="I165" i="44"/>
  <c r="I164" i="44"/>
  <c r="I163" i="44"/>
  <c r="I162" i="44"/>
  <c r="I161" i="44"/>
  <c r="I160" i="44"/>
  <c r="I159" i="44"/>
  <c r="I158" i="44"/>
  <c r="Q157" i="44"/>
  <c r="Q156" i="44"/>
  <c r="I155" i="44"/>
  <c r="I154" i="44"/>
  <c r="I153" i="44"/>
  <c r="I152" i="44"/>
  <c r="I151" i="44"/>
  <c r="I150" i="44"/>
  <c r="I149" i="44"/>
  <c r="I148" i="44"/>
  <c r="Q147" i="44"/>
  <c r="I146" i="44"/>
  <c r="I145" i="44"/>
  <c r="I144" i="44"/>
  <c r="I143" i="44"/>
  <c r="I142" i="44"/>
  <c r="I141" i="44"/>
  <c r="I140" i="44"/>
  <c r="I139" i="44"/>
  <c r="Q138" i="44"/>
  <c r="I137" i="44"/>
  <c r="I136" i="44"/>
  <c r="I135" i="44"/>
  <c r="I134" i="44"/>
  <c r="I133" i="44"/>
  <c r="I132" i="44"/>
  <c r="I131" i="44"/>
  <c r="I130" i="44"/>
  <c r="Q129" i="44"/>
  <c r="I128" i="44"/>
  <c r="I127" i="44"/>
  <c r="I126" i="44"/>
  <c r="I125" i="44"/>
  <c r="I124" i="44"/>
  <c r="I123" i="44"/>
  <c r="I122" i="44"/>
  <c r="I121" i="44"/>
  <c r="Q120" i="44"/>
  <c r="I119" i="44"/>
  <c r="I118" i="44"/>
  <c r="I117" i="44"/>
  <c r="I116" i="44"/>
  <c r="I115" i="44"/>
  <c r="I114" i="44"/>
  <c r="I113" i="44"/>
  <c r="I112" i="44"/>
  <c r="Q111" i="44"/>
  <c r="I110" i="44"/>
  <c r="I109" i="44"/>
  <c r="I108" i="44"/>
  <c r="I107" i="44"/>
  <c r="I106" i="44"/>
  <c r="I105" i="44"/>
  <c r="I104" i="44"/>
  <c r="I103" i="44"/>
  <c r="Q102" i="44"/>
  <c r="Q93" i="44"/>
  <c r="I92" i="44"/>
  <c r="I91" i="44"/>
  <c r="I90" i="44"/>
  <c r="I89" i="44"/>
  <c r="I88" i="44"/>
  <c r="I87" i="44"/>
  <c r="I86" i="44"/>
  <c r="I85" i="44"/>
  <c r="Q84" i="44"/>
  <c r="Q83" i="44"/>
  <c r="Q82" i="44"/>
  <c r="I81" i="44"/>
  <c r="I80" i="44"/>
  <c r="Q79" i="44"/>
  <c r="I78" i="44"/>
  <c r="I77" i="44"/>
  <c r="Q76" i="44"/>
  <c r="I75" i="44"/>
  <c r="I74" i="44"/>
  <c r="Q73" i="44"/>
  <c r="I72" i="44"/>
  <c r="I71" i="44"/>
  <c r="Q70" i="44"/>
  <c r="I69" i="44"/>
  <c r="I68" i="44"/>
  <c r="Q67" i="44"/>
  <c r="I66" i="44"/>
  <c r="I65" i="44"/>
  <c r="Q64" i="44"/>
  <c r="Q61" i="44"/>
  <c r="I60" i="44"/>
  <c r="I59" i="44"/>
  <c r="Q58" i="44"/>
  <c r="Q57" i="44"/>
  <c r="Q56" i="44"/>
  <c r="I55" i="44"/>
  <c r="I54" i="44"/>
  <c r="Q53" i="44"/>
  <c r="I52" i="44"/>
  <c r="I51" i="44"/>
  <c r="Q50" i="44"/>
  <c r="I49" i="44"/>
  <c r="I48" i="44"/>
  <c r="Q47" i="44"/>
  <c r="I46" i="44"/>
  <c r="I45" i="44"/>
  <c r="Q44" i="44"/>
  <c r="I43" i="44"/>
  <c r="I42" i="44"/>
  <c r="Q41" i="44"/>
  <c r="I40" i="44"/>
  <c r="I39" i="44"/>
  <c r="Q38" i="44"/>
  <c r="Q35" i="44"/>
  <c r="I34" i="44"/>
  <c r="I33" i="44"/>
  <c r="Q32" i="44"/>
  <c r="Q31" i="44"/>
  <c r="Q30" i="44"/>
  <c r="Q29" i="44"/>
  <c r="Q28" i="44"/>
  <c r="Q27" i="44"/>
  <c r="Q26" i="44"/>
  <c r="Q25" i="44"/>
  <c r="Q24" i="44"/>
  <c r="Q23" i="44"/>
  <c r="Q22" i="44"/>
  <c r="Q21" i="44"/>
  <c r="Q20" i="44"/>
  <c r="Q19" i="44"/>
  <c r="Q18" i="44"/>
  <c r="Q17" i="44"/>
  <c r="Q16" i="44"/>
  <c r="Q15" i="44"/>
  <c r="Q14" i="44"/>
  <c r="Q13" i="44"/>
  <c r="Q12" i="44"/>
  <c r="Q11" i="44"/>
  <c r="Q10" i="44"/>
  <c r="Q9" i="44"/>
  <c r="Q1005" i="43"/>
  <c r="I1005" i="43"/>
  <c r="Q1004" i="43"/>
  <c r="I1004" i="43"/>
  <c r="Q1003" i="43"/>
  <c r="I1003" i="43"/>
  <c r="Q1002" i="43"/>
  <c r="I1002" i="43"/>
  <c r="Q1001" i="43"/>
  <c r="Q997" i="43"/>
  <c r="Q996" i="43"/>
  <c r="Q995" i="43"/>
  <c r="Q994" i="43"/>
  <c r="Q993" i="43"/>
  <c r="Q992" i="43"/>
  <c r="Q991" i="43"/>
  <c r="Q990" i="43"/>
  <c r="Q989" i="43"/>
  <c r="Q988" i="43"/>
  <c r="Q987" i="43"/>
  <c r="Q986" i="43"/>
  <c r="I985" i="43"/>
  <c r="I984" i="43"/>
  <c r="I983" i="43"/>
  <c r="Q982" i="43"/>
  <c r="Q981" i="43"/>
  <c r="Q980" i="43"/>
  <c r="Q979" i="43"/>
  <c r="Q978" i="43"/>
  <c r="Q977" i="43"/>
  <c r="Q976" i="43"/>
  <c r="Q975" i="43"/>
  <c r="Q974" i="43"/>
  <c r="Q973" i="43"/>
  <c r="Q972" i="43"/>
  <c r="I971" i="43"/>
  <c r="I970" i="43"/>
  <c r="I969" i="43"/>
  <c r="Q968" i="43"/>
  <c r="I967" i="43"/>
  <c r="I966" i="43"/>
  <c r="I965" i="43"/>
  <c r="Q964" i="43"/>
  <c r="I963" i="43"/>
  <c r="I962" i="43"/>
  <c r="I961" i="43"/>
  <c r="Q960" i="43"/>
  <c r="Q959" i="43"/>
  <c r="Q958" i="43"/>
  <c r="I957" i="43"/>
  <c r="I956" i="43"/>
  <c r="Q955" i="43"/>
  <c r="Q954" i="43"/>
  <c r="Q953" i="43"/>
  <c r="Q952" i="43"/>
  <c r="Q951" i="43"/>
  <c r="Q950" i="43"/>
  <c r="Q949" i="43"/>
  <c r="Q948" i="43"/>
  <c r="Q947" i="43"/>
  <c r="Q946" i="43"/>
  <c r="Q945" i="43"/>
  <c r="Q944" i="43"/>
  <c r="Q943" i="43"/>
  <c r="Q942" i="43"/>
  <c r="Q941" i="43"/>
  <c r="Q940" i="43"/>
  <c r="Q939" i="43"/>
  <c r="Q936" i="43"/>
  <c r="Q935" i="43"/>
  <c r="Q934" i="43"/>
  <c r="Q933" i="43"/>
  <c r="Q932" i="43"/>
  <c r="Q931" i="43"/>
  <c r="Q930" i="43"/>
  <c r="Q929" i="43"/>
  <c r="Q928" i="43"/>
  <c r="Q927" i="43"/>
  <c r="Q926" i="43"/>
  <c r="Q925" i="43"/>
  <c r="Q924" i="43"/>
  <c r="Q923" i="43"/>
  <c r="Q922" i="43"/>
  <c r="I921" i="43"/>
  <c r="Q920" i="43"/>
  <c r="Q919" i="43"/>
  <c r="Q918" i="43"/>
  <c r="Q917" i="43"/>
  <c r="Q916" i="43"/>
  <c r="Q915" i="43"/>
  <c r="Q914" i="43"/>
  <c r="Q913" i="43"/>
  <c r="Q912" i="43"/>
  <c r="Q911" i="43"/>
  <c r="Q910" i="43"/>
  <c r="Q909" i="43"/>
  <c r="Q908" i="43"/>
  <c r="Q907" i="43"/>
  <c r="Q906" i="43"/>
  <c r="Q905" i="43"/>
  <c r="Q904" i="43"/>
  <c r="Q903" i="43"/>
  <c r="Q902" i="43"/>
  <c r="Q901" i="43"/>
  <c r="Q900" i="43"/>
  <c r="Q899" i="43"/>
  <c r="Q898" i="43"/>
  <c r="Q897" i="43"/>
  <c r="Q896" i="43"/>
  <c r="Q895" i="43"/>
  <c r="I894" i="43"/>
  <c r="I893" i="43"/>
  <c r="Q892" i="43"/>
  <c r="I891" i="43"/>
  <c r="I890" i="43"/>
  <c r="Q889" i="43"/>
  <c r="Q888" i="43"/>
  <c r="Q887" i="43"/>
  <c r="Q886" i="43"/>
  <c r="Q885" i="43"/>
  <c r="Q884" i="43"/>
  <c r="Q883" i="43"/>
  <c r="Q882" i="43"/>
  <c r="Q881" i="43"/>
  <c r="Q880" i="43"/>
  <c r="Q879" i="43"/>
  <c r="Q878" i="43"/>
  <c r="I877" i="43"/>
  <c r="I876" i="43"/>
  <c r="Q875" i="43"/>
  <c r="Q874" i="43"/>
  <c r="Q873" i="43"/>
  <c r="Q872" i="43"/>
  <c r="Q871" i="43"/>
  <c r="Q870" i="43"/>
  <c r="Q869" i="43"/>
  <c r="Q868" i="43"/>
  <c r="Q867" i="43"/>
  <c r="Q866" i="43"/>
  <c r="Q865" i="43"/>
  <c r="Q864" i="43"/>
  <c r="Q863" i="43"/>
  <c r="Q862" i="43"/>
  <c r="Q861" i="43"/>
  <c r="Q860" i="43"/>
  <c r="P860" i="43"/>
  <c r="Q859" i="43"/>
  <c r="P859" i="43"/>
  <c r="Q858" i="43"/>
  <c r="Q857" i="43"/>
  <c r="Q856" i="43"/>
  <c r="Q855" i="43"/>
  <c r="Q854" i="43"/>
  <c r="Q853" i="43"/>
  <c r="Q852" i="43"/>
  <c r="Q851" i="43"/>
  <c r="Q850" i="43"/>
  <c r="Q849" i="43"/>
  <c r="Q848" i="43"/>
  <c r="Q847" i="43"/>
  <c r="Q846" i="43"/>
  <c r="Q844" i="43"/>
  <c r="Q843" i="43"/>
  <c r="I842" i="43"/>
  <c r="I841" i="43"/>
  <c r="I840" i="43"/>
  <c r="Q839" i="43"/>
  <c r="I838" i="43"/>
  <c r="I837" i="43"/>
  <c r="I836" i="43"/>
  <c r="Q835" i="43"/>
  <c r="Q834" i="43"/>
  <c r="Q833" i="43"/>
  <c r="Q832" i="43"/>
  <c r="Q831" i="43"/>
  <c r="Q830" i="43"/>
  <c r="I829" i="43"/>
  <c r="I828" i="43"/>
  <c r="Q827" i="43"/>
  <c r="I826" i="43"/>
  <c r="I825" i="43"/>
  <c r="Q824" i="43"/>
  <c r="Q823" i="43"/>
  <c r="Q822" i="43"/>
  <c r="Q821" i="43"/>
  <c r="Q820" i="43"/>
  <c r="Q819" i="43"/>
  <c r="Q818" i="43"/>
  <c r="Q817" i="43"/>
  <c r="Q816" i="43"/>
  <c r="Q815" i="43"/>
  <c r="Q814" i="43"/>
  <c r="Q813" i="43"/>
  <c r="Q812" i="43"/>
  <c r="Q811" i="43"/>
  <c r="Q810" i="43"/>
  <c r="Q809" i="43"/>
  <c r="Q808" i="43"/>
  <c r="Q807" i="43"/>
  <c r="I806" i="43"/>
  <c r="I805" i="43"/>
  <c r="Q804" i="43"/>
  <c r="Q803" i="43"/>
  <c r="Q802" i="43"/>
  <c r="Q801" i="43"/>
  <c r="Q800" i="43"/>
  <c r="Q799" i="43"/>
  <c r="I798" i="43"/>
  <c r="I797" i="43"/>
  <c r="I796" i="43"/>
  <c r="Q795" i="43"/>
  <c r="I794" i="43"/>
  <c r="I793" i="43"/>
  <c r="I792" i="43"/>
  <c r="Q791" i="43"/>
  <c r="I790" i="43"/>
  <c r="I789" i="43"/>
  <c r="I788" i="43"/>
  <c r="Q787" i="43"/>
  <c r="I786" i="43"/>
  <c r="I785" i="43"/>
  <c r="I784" i="43"/>
  <c r="Q783" i="43"/>
  <c r="Q782" i="43"/>
  <c r="I781" i="43"/>
  <c r="I780" i="43"/>
  <c r="Q779" i="43"/>
  <c r="Q776" i="43"/>
  <c r="Q775" i="43"/>
  <c r="Q774" i="43"/>
  <c r="Q773" i="43"/>
  <c r="Q772" i="43"/>
  <c r="Q771" i="43"/>
  <c r="Q770" i="43"/>
  <c r="Q769" i="43"/>
  <c r="I768" i="43"/>
  <c r="I767" i="43"/>
  <c r="I766" i="43"/>
  <c r="I765" i="43"/>
  <c r="Q764" i="43"/>
  <c r="Q763" i="43"/>
  <c r="Q762" i="43"/>
  <c r="Q761" i="43"/>
  <c r="Q760" i="43"/>
  <c r="I759" i="43"/>
  <c r="I758" i="43"/>
  <c r="Q757" i="43"/>
  <c r="I756" i="43"/>
  <c r="I755" i="43"/>
  <c r="I754" i="43"/>
  <c r="I753" i="43"/>
  <c r="Q752" i="43"/>
  <c r="I751" i="43"/>
  <c r="I750" i="43"/>
  <c r="I749" i="43"/>
  <c r="I748" i="43"/>
  <c r="Q747" i="43"/>
  <c r="I746" i="43"/>
  <c r="I745" i="43"/>
  <c r="I744" i="43"/>
  <c r="Q743" i="43"/>
  <c r="Q742" i="43"/>
  <c r="Q741" i="43"/>
  <c r="Q740" i="43"/>
  <c r="Q739" i="43"/>
  <c r="I733" i="43"/>
  <c r="I732" i="43"/>
  <c r="I731" i="43"/>
  <c r="I724" i="43"/>
  <c r="I723" i="43"/>
  <c r="I722" i="43"/>
  <c r="I721" i="43"/>
  <c r="I713" i="43"/>
  <c r="I712" i="43"/>
  <c r="I711" i="43"/>
  <c r="I710" i="43"/>
  <c r="I709" i="43"/>
  <c r="I702" i="43"/>
  <c r="I701" i="43"/>
  <c r="I700" i="43"/>
  <c r="I699" i="43"/>
  <c r="I692" i="43"/>
  <c r="I691" i="43"/>
  <c r="I690" i="43"/>
  <c r="I689" i="43"/>
  <c r="I682" i="43"/>
  <c r="I681" i="43"/>
  <c r="I680" i="43"/>
  <c r="I679" i="43"/>
  <c r="Q677" i="43"/>
  <c r="Q676" i="43"/>
  <c r="Q675" i="43"/>
  <c r="Q674" i="43"/>
  <c r="Q673" i="43"/>
  <c r="Q672" i="43"/>
  <c r="Q671" i="43"/>
  <c r="Q670" i="43"/>
  <c r="Q669" i="43"/>
  <c r="Q668" i="43"/>
  <c r="Q667" i="43"/>
  <c r="Q666" i="43"/>
  <c r="Q665" i="43"/>
  <c r="Q664" i="43"/>
  <c r="Q663" i="43"/>
  <c r="Q662" i="43"/>
  <c r="Q661" i="43"/>
  <c r="Q660" i="43"/>
  <c r="Q659" i="43"/>
  <c r="Q658" i="43"/>
  <c r="Q657" i="43"/>
  <c r="Q656" i="43"/>
  <c r="Q655" i="43"/>
  <c r="Q654" i="43"/>
  <c r="Q653" i="43"/>
  <c r="Q652" i="43"/>
  <c r="Q651" i="43"/>
  <c r="Q650" i="43"/>
  <c r="Q649" i="43"/>
  <c r="Q648" i="43"/>
  <c r="Q647" i="43"/>
  <c r="Q646" i="43"/>
  <c r="Q645" i="43"/>
  <c r="Q641" i="43"/>
  <c r="I640" i="43"/>
  <c r="I639" i="43"/>
  <c r="I638" i="43"/>
  <c r="Q637" i="43"/>
  <c r="Q636" i="43"/>
  <c r="Q635" i="43"/>
  <c r="I632" i="43"/>
  <c r="I631" i="43"/>
  <c r="I630" i="43"/>
  <c r="I629" i="43"/>
  <c r="Q628" i="43"/>
  <c r="I627" i="43"/>
  <c r="I626" i="43"/>
  <c r="I625" i="43"/>
  <c r="I624" i="43"/>
  <c r="Q623" i="43"/>
  <c r="I622" i="43"/>
  <c r="I621" i="43"/>
  <c r="I620" i="43"/>
  <c r="I619" i="43"/>
  <c r="Q618" i="43"/>
  <c r="I617" i="43"/>
  <c r="I616" i="43"/>
  <c r="I615" i="43"/>
  <c r="I614" i="43"/>
  <c r="Q613" i="43"/>
  <c r="I612" i="43"/>
  <c r="I611" i="43"/>
  <c r="I610" i="43"/>
  <c r="I609" i="43"/>
  <c r="Q608" i="43"/>
  <c r="I607" i="43"/>
  <c r="I606" i="43"/>
  <c r="I605" i="43"/>
  <c r="I604" i="43"/>
  <c r="Q603" i="43"/>
  <c r="Q598" i="43"/>
  <c r="I597" i="43"/>
  <c r="I596" i="43"/>
  <c r="I595" i="43"/>
  <c r="I594" i="43"/>
  <c r="Q593" i="43"/>
  <c r="Q592" i="43"/>
  <c r="Q591" i="43"/>
  <c r="Q590" i="43"/>
  <c r="Q589" i="43"/>
  <c r="Q588" i="43"/>
  <c r="Q587" i="43"/>
  <c r="Q586" i="43"/>
  <c r="Q585" i="43"/>
  <c r="Q584" i="43"/>
  <c r="Q583" i="43"/>
  <c r="Q582" i="43"/>
  <c r="Q581" i="43"/>
  <c r="Q580" i="43"/>
  <c r="Q579" i="43"/>
  <c r="Q578" i="43"/>
  <c r="Q577" i="43"/>
  <c r="I576" i="43"/>
  <c r="I575" i="43"/>
  <c r="I574" i="43"/>
  <c r="I573" i="43"/>
  <c r="I572" i="43"/>
  <c r="I571" i="43"/>
  <c r="I570" i="43"/>
  <c r="I569" i="43"/>
  <c r="I568" i="43"/>
  <c r="I567" i="43"/>
  <c r="I566" i="43"/>
  <c r="I565" i="43"/>
  <c r="I564" i="43"/>
  <c r="I563" i="43"/>
  <c r="Q562" i="43"/>
  <c r="I561" i="43"/>
  <c r="I560" i="43"/>
  <c r="I559" i="43"/>
  <c r="I558" i="43"/>
  <c r="I557" i="43"/>
  <c r="I556" i="43"/>
  <c r="I555" i="43"/>
  <c r="I554" i="43"/>
  <c r="I553" i="43"/>
  <c r="I552" i="43"/>
  <c r="I551" i="43"/>
  <c r="I550" i="43"/>
  <c r="I549" i="43"/>
  <c r="I548" i="43"/>
  <c r="Q547" i="43"/>
  <c r="I546" i="43"/>
  <c r="I545" i="43"/>
  <c r="I544" i="43"/>
  <c r="I543" i="43"/>
  <c r="I542" i="43"/>
  <c r="I541" i="43"/>
  <c r="I540" i="43"/>
  <c r="I539" i="43"/>
  <c r="I538" i="43"/>
  <c r="I537" i="43"/>
  <c r="I536" i="43"/>
  <c r="I535" i="43"/>
  <c r="I534" i="43"/>
  <c r="I533" i="43"/>
  <c r="Q532" i="43"/>
  <c r="I531" i="43"/>
  <c r="I530" i="43"/>
  <c r="I529" i="43"/>
  <c r="I528" i="43"/>
  <c r="I527" i="43"/>
  <c r="I526" i="43"/>
  <c r="I525" i="43"/>
  <c r="I524" i="43"/>
  <c r="I523" i="43"/>
  <c r="I522" i="43"/>
  <c r="I521" i="43"/>
  <c r="I520" i="43"/>
  <c r="I519" i="43"/>
  <c r="I518" i="43"/>
  <c r="Q517" i="43"/>
  <c r="I516" i="43"/>
  <c r="I515" i="43"/>
  <c r="I514" i="43"/>
  <c r="I513" i="43"/>
  <c r="I512" i="43"/>
  <c r="I511" i="43"/>
  <c r="I510" i="43"/>
  <c r="I509" i="43"/>
  <c r="I508" i="43"/>
  <c r="I507" i="43"/>
  <c r="I506" i="43"/>
  <c r="I505" i="43"/>
  <c r="I504" i="43"/>
  <c r="I503" i="43"/>
  <c r="Q502" i="43"/>
  <c r="I501" i="43"/>
  <c r="I500" i="43"/>
  <c r="I499" i="43"/>
  <c r="I498" i="43"/>
  <c r="I497" i="43"/>
  <c r="I496" i="43"/>
  <c r="I495" i="43"/>
  <c r="I494" i="43"/>
  <c r="I493" i="43"/>
  <c r="I492" i="43"/>
  <c r="I491" i="43"/>
  <c r="I490" i="43"/>
  <c r="I489" i="43"/>
  <c r="I488" i="43"/>
  <c r="Q487" i="43"/>
  <c r="Q472" i="43"/>
  <c r="Q471" i="43"/>
  <c r="I471" i="43"/>
  <c r="Q470" i="43"/>
  <c r="I470" i="43"/>
  <c r="Q469" i="43"/>
  <c r="I469" i="43"/>
  <c r="Q468" i="43"/>
  <c r="I468" i="43"/>
  <c r="Q467" i="43"/>
  <c r="I467" i="43"/>
  <c r="Q466" i="43"/>
  <c r="I466" i="43"/>
  <c r="Q465" i="43"/>
  <c r="I465" i="43"/>
  <c r="Q464" i="43"/>
  <c r="I464" i="43"/>
  <c r="Q463" i="43"/>
  <c r="I463" i="43"/>
  <c r="Q462" i="43"/>
  <c r="I462" i="43"/>
  <c r="Q461" i="43"/>
  <c r="I461" i="43"/>
  <c r="Q460" i="43"/>
  <c r="I460" i="43"/>
  <c r="Q459" i="43"/>
  <c r="I459" i="43"/>
  <c r="Q458" i="43"/>
  <c r="I458" i="43"/>
  <c r="Q457" i="43"/>
  <c r="Q454" i="43"/>
  <c r="Q453" i="43"/>
  <c r="Q452" i="43"/>
  <c r="Q451" i="43"/>
  <c r="X450" i="43"/>
  <c r="Q450" i="43"/>
  <c r="Q449" i="43"/>
  <c r="Q448" i="43"/>
  <c r="Q447" i="43"/>
  <c r="Q444" i="43"/>
  <c r="Q443" i="43"/>
  <c r="Q442" i="43"/>
  <c r="Q441" i="43"/>
  <c r="Q440" i="43"/>
  <c r="Q439" i="43"/>
  <c r="Q438" i="43"/>
  <c r="Q437" i="43"/>
  <c r="Q436" i="43"/>
  <c r="Q435" i="43"/>
  <c r="Q434" i="43"/>
  <c r="Q433" i="43"/>
  <c r="Q432" i="43"/>
  <c r="Q431" i="43"/>
  <c r="Q430" i="43"/>
  <c r="Q429" i="43"/>
  <c r="Q428" i="43"/>
  <c r="Q425" i="43"/>
  <c r="Q422" i="43"/>
  <c r="Q421" i="43"/>
  <c r="Q420" i="43"/>
  <c r="I419" i="43"/>
  <c r="Q418" i="43"/>
  <c r="Q417" i="43"/>
  <c r="Q416" i="43"/>
  <c r="I415" i="43"/>
  <c r="I414" i="43"/>
  <c r="I413" i="43"/>
  <c r="Q412" i="43"/>
  <c r="Q411" i="43"/>
  <c r="I410" i="43"/>
  <c r="I409" i="43"/>
  <c r="I408" i="43"/>
  <c r="I407" i="43"/>
  <c r="I406" i="43"/>
  <c r="I405" i="43"/>
  <c r="I404" i="43"/>
  <c r="I403" i="43"/>
  <c r="Q402" i="43"/>
  <c r="I401" i="43"/>
  <c r="I400" i="43"/>
  <c r="Q399" i="43"/>
  <c r="I398" i="43"/>
  <c r="Q397" i="43"/>
  <c r="Q396" i="43"/>
  <c r="Q395" i="43"/>
  <c r="I394" i="43"/>
  <c r="Q393" i="43"/>
  <c r="Q392" i="43"/>
  <c r="Q391" i="43"/>
  <c r="I390" i="43"/>
  <c r="I389" i="43"/>
  <c r="Q388" i="43"/>
  <c r="Q387" i="43"/>
  <c r="I386" i="43"/>
  <c r="I385" i="43"/>
  <c r="Q384" i="43"/>
  <c r="I381" i="43"/>
  <c r="I380" i="43"/>
  <c r="Q379" i="43"/>
  <c r="Q378" i="43"/>
  <c r="I378" i="43"/>
  <c r="Q377" i="43"/>
  <c r="I377" i="43"/>
  <c r="Q376" i="43"/>
  <c r="Q375" i="43"/>
  <c r="I375" i="43"/>
  <c r="Q374" i="43"/>
  <c r="I374" i="43"/>
  <c r="Q373" i="43"/>
  <c r="Q372" i="43"/>
  <c r="I372" i="43"/>
  <c r="Q371" i="43"/>
  <c r="I371" i="43"/>
  <c r="Q370" i="43"/>
  <c r="Q369" i="43"/>
  <c r="I369" i="43"/>
  <c r="Q368" i="43"/>
  <c r="I368" i="43"/>
  <c r="Q367" i="43"/>
  <c r="I366" i="43"/>
  <c r="I365" i="43"/>
  <c r="Q364" i="43"/>
  <c r="Q363" i="43"/>
  <c r="Q362" i="43"/>
  <c r="Q361" i="43"/>
  <c r="I360" i="43"/>
  <c r="I359" i="43"/>
  <c r="Q358" i="43"/>
  <c r="I352" i="43"/>
  <c r="I351" i="43"/>
  <c r="Q350" i="43"/>
  <c r="Q346" i="43"/>
  <c r="I346" i="43"/>
  <c r="Q345" i="43"/>
  <c r="I345" i="43"/>
  <c r="Q344" i="43"/>
  <c r="Q341" i="43"/>
  <c r="I340" i="43"/>
  <c r="I339" i="43"/>
  <c r="Q338" i="43"/>
  <c r="W332" i="43"/>
  <c r="I332" i="43"/>
  <c r="W331" i="43"/>
  <c r="I331" i="43"/>
  <c r="W330" i="43"/>
  <c r="Q330" i="43"/>
  <c r="W326" i="43"/>
  <c r="Q326" i="43"/>
  <c r="I326" i="43"/>
  <c r="X325" i="43"/>
  <c r="W325" i="43"/>
  <c r="Q325" i="43"/>
  <c r="I325" i="43"/>
  <c r="X324" i="43"/>
  <c r="W324" i="43"/>
  <c r="Q324" i="43"/>
  <c r="W323" i="43"/>
  <c r="I323" i="43"/>
  <c r="W322" i="43"/>
  <c r="I322" i="43"/>
  <c r="W321" i="43"/>
  <c r="Q321" i="43"/>
  <c r="W320" i="43"/>
  <c r="I320" i="43"/>
  <c r="W319" i="43"/>
  <c r="I319" i="43"/>
  <c r="W318" i="43"/>
  <c r="Q318" i="43"/>
  <c r="W317" i="43"/>
  <c r="I317" i="43"/>
  <c r="W316" i="43"/>
  <c r="I316" i="43"/>
  <c r="W315" i="43"/>
  <c r="Q315" i="43"/>
  <c r="W314" i="43"/>
  <c r="I314" i="43"/>
  <c r="W313" i="43"/>
  <c r="I313" i="43"/>
  <c r="W312" i="43"/>
  <c r="Q312" i="43"/>
  <c r="I311" i="43"/>
  <c r="I310" i="43"/>
  <c r="Q309" i="43"/>
  <c r="W308" i="43"/>
  <c r="I308" i="43"/>
  <c r="I307" i="43"/>
  <c r="Q306" i="43"/>
  <c r="Q303" i="43"/>
  <c r="I302" i="43"/>
  <c r="I301" i="43"/>
  <c r="Q300" i="43"/>
  <c r="Y297" i="43"/>
  <c r="Q295" i="43"/>
  <c r="X275" i="43"/>
  <c r="Q275" i="43"/>
  <c r="Q274" i="43"/>
  <c r="Q273" i="43"/>
  <c r="Q270" i="43"/>
  <c r="Q269" i="43"/>
  <c r="Q268" i="43"/>
  <c r="Q267" i="43"/>
  <c r="Q266" i="43"/>
  <c r="Q265" i="43"/>
  <c r="Q264" i="43"/>
  <c r="Q263" i="43"/>
  <c r="Q262" i="43"/>
  <c r="Q261" i="43"/>
  <c r="Q260" i="43"/>
  <c r="Q259" i="43"/>
  <c r="Q258" i="43"/>
  <c r="Q257" i="43"/>
  <c r="Q256" i="43"/>
  <c r="Q255" i="43"/>
  <c r="Q254" i="43"/>
  <c r="Q253" i="43"/>
  <c r="Q252" i="43"/>
  <c r="Q251" i="43"/>
  <c r="Q250" i="43"/>
  <c r="Q249" i="43"/>
  <c r="Q248" i="43"/>
  <c r="Q247" i="43"/>
  <c r="Q246" i="43"/>
  <c r="Q245" i="43"/>
  <c r="Q244" i="43"/>
  <c r="Q243" i="43"/>
  <c r="Q242" i="43"/>
  <c r="Q241" i="43"/>
  <c r="Q240" i="43"/>
  <c r="Q239" i="43"/>
  <c r="Q238" i="43"/>
  <c r="Q237" i="43"/>
  <c r="Q236" i="43"/>
  <c r="Q235" i="43"/>
  <c r="Q234" i="43"/>
  <c r="Q233" i="43"/>
  <c r="Q232" i="43"/>
  <c r="Q231" i="43"/>
  <c r="Q230" i="43"/>
  <c r="Q229" i="43"/>
  <c r="I228" i="43"/>
  <c r="I227" i="43"/>
  <c r="I226" i="43"/>
  <c r="I225" i="43"/>
  <c r="I224" i="43"/>
  <c r="I223" i="43"/>
  <c r="I222" i="43"/>
  <c r="I221" i="43"/>
  <c r="Q220" i="43"/>
  <c r="I219" i="43"/>
  <c r="I218" i="43"/>
  <c r="I217" i="43"/>
  <c r="I216" i="43"/>
  <c r="I215" i="43"/>
  <c r="I214" i="43"/>
  <c r="I213" i="43"/>
  <c r="I212" i="43"/>
  <c r="Q211" i="43"/>
  <c r="I210" i="43"/>
  <c r="I209" i="43"/>
  <c r="I208" i="43"/>
  <c r="I207" i="43"/>
  <c r="I206" i="43"/>
  <c r="I205" i="43"/>
  <c r="I204" i="43"/>
  <c r="I203" i="43"/>
  <c r="Q202" i="43"/>
  <c r="I201" i="43"/>
  <c r="I200" i="43"/>
  <c r="I199" i="43"/>
  <c r="I198" i="43"/>
  <c r="I197" i="43"/>
  <c r="I196" i="43"/>
  <c r="I195" i="43"/>
  <c r="I194" i="43"/>
  <c r="Q193" i="43"/>
  <c r="I192" i="43"/>
  <c r="I191" i="43"/>
  <c r="I190" i="43"/>
  <c r="I189" i="43"/>
  <c r="I188" i="43"/>
  <c r="I187" i="43"/>
  <c r="I186" i="43"/>
  <c r="I185" i="43"/>
  <c r="Q184" i="43"/>
  <c r="I183" i="43"/>
  <c r="I182" i="43"/>
  <c r="I181" i="43"/>
  <c r="I180" i="43"/>
  <c r="I179" i="43"/>
  <c r="I178" i="43"/>
  <c r="I177" i="43"/>
  <c r="I176" i="43"/>
  <c r="Q175" i="43"/>
  <c r="Q166" i="43"/>
  <c r="I165" i="43"/>
  <c r="I164" i="43"/>
  <c r="I163" i="43"/>
  <c r="I162" i="43"/>
  <c r="I161" i="43"/>
  <c r="I160" i="43"/>
  <c r="I159" i="43"/>
  <c r="I158" i="43"/>
  <c r="Q157" i="43"/>
  <c r="Q156" i="43"/>
  <c r="I155" i="43"/>
  <c r="I154" i="43"/>
  <c r="I153" i="43"/>
  <c r="I152" i="43"/>
  <c r="I151" i="43"/>
  <c r="I150" i="43"/>
  <c r="I149" i="43"/>
  <c r="I148" i="43"/>
  <c r="Q147" i="43"/>
  <c r="I146" i="43"/>
  <c r="I145" i="43"/>
  <c r="I144" i="43"/>
  <c r="I143" i="43"/>
  <c r="I142" i="43"/>
  <c r="I141" i="43"/>
  <c r="I140" i="43"/>
  <c r="I139" i="43"/>
  <c r="Q138" i="43"/>
  <c r="I137" i="43"/>
  <c r="I136" i="43"/>
  <c r="I135" i="43"/>
  <c r="I134" i="43"/>
  <c r="I133" i="43"/>
  <c r="I132" i="43"/>
  <c r="I131" i="43"/>
  <c r="I130" i="43"/>
  <c r="Q129" i="43"/>
  <c r="I128" i="43"/>
  <c r="I127" i="43"/>
  <c r="I126" i="43"/>
  <c r="I125" i="43"/>
  <c r="I124" i="43"/>
  <c r="I123" i="43"/>
  <c r="I122" i="43"/>
  <c r="I121" i="43"/>
  <c r="Q120" i="43"/>
  <c r="I119" i="43"/>
  <c r="I118" i="43"/>
  <c r="I117" i="43"/>
  <c r="I116" i="43"/>
  <c r="I115" i="43"/>
  <c r="I114" i="43"/>
  <c r="I113" i="43"/>
  <c r="I112" i="43"/>
  <c r="Q111" i="43"/>
  <c r="I110" i="43"/>
  <c r="I109" i="43"/>
  <c r="I108" i="43"/>
  <c r="I107" i="43"/>
  <c r="I106" i="43"/>
  <c r="I105" i="43"/>
  <c r="I104" i="43"/>
  <c r="I103" i="43"/>
  <c r="Q102" i="43"/>
  <c r="Q93" i="43"/>
  <c r="I92" i="43"/>
  <c r="I91" i="43"/>
  <c r="I90" i="43"/>
  <c r="I89" i="43"/>
  <c r="I88" i="43"/>
  <c r="I87" i="43"/>
  <c r="I86" i="43"/>
  <c r="I85" i="43"/>
  <c r="Q84" i="43"/>
  <c r="Q83" i="43"/>
  <c r="Q82" i="43"/>
  <c r="I81" i="43"/>
  <c r="I80" i="43"/>
  <c r="Q79" i="43"/>
  <c r="I78" i="43"/>
  <c r="I77" i="43"/>
  <c r="Q76" i="43"/>
  <c r="I75" i="43"/>
  <c r="I74" i="43"/>
  <c r="Q73" i="43"/>
  <c r="I72" i="43"/>
  <c r="I71" i="43"/>
  <c r="Q70" i="43"/>
  <c r="I69" i="43"/>
  <c r="I68" i="43"/>
  <c r="Q67" i="43"/>
  <c r="I66" i="43"/>
  <c r="I65" i="43"/>
  <c r="Q64" i="43"/>
  <c r="Q61" i="43"/>
  <c r="I60" i="43"/>
  <c r="I59" i="43"/>
  <c r="Q58" i="43"/>
  <c r="Q57" i="43"/>
  <c r="Q56" i="43"/>
  <c r="I55" i="43"/>
  <c r="I54" i="43"/>
  <c r="Q53" i="43"/>
  <c r="I52" i="43"/>
  <c r="I51" i="43"/>
  <c r="Q50" i="43"/>
  <c r="I49" i="43"/>
  <c r="I48" i="43"/>
  <c r="Q47" i="43"/>
  <c r="I46" i="43"/>
  <c r="I45" i="43"/>
  <c r="Q44" i="43"/>
  <c r="I43" i="43"/>
  <c r="I42" i="43"/>
  <c r="Q41" i="43"/>
  <c r="I40" i="43"/>
  <c r="I39" i="43"/>
  <c r="Q38" i="43"/>
  <c r="Q35" i="43"/>
  <c r="I34" i="43"/>
  <c r="I33" i="43"/>
  <c r="Q32" i="43"/>
  <c r="Q31" i="43"/>
  <c r="Q30" i="43"/>
  <c r="Q29" i="43"/>
  <c r="Q28" i="43"/>
  <c r="Q27" i="43"/>
  <c r="Q26" i="43"/>
  <c r="Q25" i="43"/>
  <c r="Q24" i="43"/>
  <c r="Q23" i="43"/>
  <c r="Q22" i="43"/>
  <c r="Q21" i="43"/>
  <c r="Q20" i="43"/>
  <c r="Q19" i="43"/>
  <c r="Q18" i="43"/>
  <c r="Q17" i="43"/>
  <c r="Q16" i="43"/>
  <c r="Q15" i="43"/>
  <c r="Q14" i="43"/>
  <c r="Q13" i="43"/>
  <c r="Q12" i="43"/>
  <c r="Q11" i="43"/>
  <c r="Q10" i="43"/>
  <c r="Q9" i="43"/>
  <c r="Q1005" i="42"/>
  <c r="I1005" i="42"/>
  <c r="Q1004" i="42"/>
  <c r="I1004" i="42"/>
  <c r="Q1003" i="42"/>
  <c r="I1003" i="42"/>
  <c r="Q1002" i="42"/>
  <c r="I1002" i="42"/>
  <c r="Q1001" i="42"/>
  <c r="Q997" i="42"/>
  <c r="Q996" i="42"/>
  <c r="Q995" i="42"/>
  <c r="Q994" i="42"/>
  <c r="Q993" i="42"/>
  <c r="Q992" i="42"/>
  <c r="Q991" i="42"/>
  <c r="Q990" i="42"/>
  <c r="Q989" i="42"/>
  <c r="Q988" i="42"/>
  <c r="Q987" i="42"/>
  <c r="Q986" i="42"/>
  <c r="I985" i="42"/>
  <c r="I984" i="42"/>
  <c r="I983" i="42"/>
  <c r="Q982" i="42"/>
  <c r="Q981" i="42"/>
  <c r="Q980" i="42"/>
  <c r="Q979" i="42"/>
  <c r="Q978" i="42"/>
  <c r="Q977" i="42"/>
  <c r="Q976" i="42"/>
  <c r="Q975" i="42"/>
  <c r="Q974" i="42"/>
  <c r="Q973" i="42"/>
  <c r="Q972" i="42"/>
  <c r="I971" i="42"/>
  <c r="I970" i="42"/>
  <c r="I969" i="42"/>
  <c r="Q968" i="42"/>
  <c r="I967" i="42"/>
  <c r="I966" i="42"/>
  <c r="I965" i="42"/>
  <c r="Q964" i="42"/>
  <c r="I963" i="42"/>
  <c r="I962" i="42"/>
  <c r="I961" i="42"/>
  <c r="Q960" i="42"/>
  <c r="Q959" i="42"/>
  <c r="Q958" i="42"/>
  <c r="I957" i="42"/>
  <c r="I956" i="42"/>
  <c r="Q955" i="42"/>
  <c r="Q954" i="42"/>
  <c r="Q953" i="42"/>
  <c r="Q952" i="42"/>
  <c r="Q951" i="42"/>
  <c r="Q950" i="42"/>
  <c r="Q949" i="42"/>
  <c r="Q948" i="42"/>
  <c r="Q947" i="42"/>
  <c r="Q946" i="42"/>
  <c r="Q945" i="42"/>
  <c r="Q944" i="42"/>
  <c r="Q943" i="42"/>
  <c r="Q942" i="42"/>
  <c r="Q941" i="42"/>
  <c r="Q940" i="42"/>
  <c r="Q939" i="42"/>
  <c r="Q936" i="42"/>
  <c r="Q935" i="42"/>
  <c r="Q934" i="42"/>
  <c r="Q933" i="42"/>
  <c r="Q932" i="42"/>
  <c r="Q931" i="42"/>
  <c r="Q930" i="42"/>
  <c r="Q929" i="42"/>
  <c r="Q928" i="42"/>
  <c r="Q927" i="42"/>
  <c r="Q926" i="42"/>
  <c r="Q925" i="42"/>
  <c r="Q924" i="42"/>
  <c r="Q923" i="42"/>
  <c r="Q922" i="42"/>
  <c r="I921" i="42"/>
  <c r="Q920" i="42"/>
  <c r="Q919" i="42"/>
  <c r="Q918" i="42"/>
  <c r="Q917" i="42"/>
  <c r="Q916" i="42"/>
  <c r="Q915" i="42"/>
  <c r="Q914" i="42"/>
  <c r="Q913" i="42"/>
  <c r="Q912" i="42"/>
  <c r="Q911" i="42"/>
  <c r="Q910" i="42"/>
  <c r="Q909" i="42"/>
  <c r="Q908" i="42"/>
  <c r="Q907" i="42"/>
  <c r="Q906" i="42"/>
  <c r="Q905" i="42"/>
  <c r="Q904" i="42"/>
  <c r="Q903" i="42"/>
  <c r="Q902" i="42"/>
  <c r="Q901" i="42"/>
  <c r="Q900" i="42"/>
  <c r="Q899" i="42"/>
  <c r="Q898" i="42"/>
  <c r="Q897" i="42"/>
  <c r="Q896" i="42"/>
  <c r="Q895" i="42"/>
  <c r="I894" i="42"/>
  <c r="I893" i="42"/>
  <c r="Q892" i="42"/>
  <c r="I891" i="42"/>
  <c r="I890" i="42"/>
  <c r="Q889" i="42"/>
  <c r="Q888" i="42"/>
  <c r="Q887" i="42"/>
  <c r="Q886" i="42"/>
  <c r="Q885" i="42"/>
  <c r="Q884" i="42"/>
  <c r="Q883" i="42"/>
  <c r="Q882" i="42"/>
  <c r="Q881" i="42"/>
  <c r="Q880" i="42"/>
  <c r="Q879" i="42"/>
  <c r="Q878" i="42"/>
  <c r="I877" i="42"/>
  <c r="I876" i="42"/>
  <c r="Q875" i="42"/>
  <c r="Q874" i="42"/>
  <c r="Q873" i="42"/>
  <c r="Q872" i="42"/>
  <c r="Q871" i="42"/>
  <c r="Q870" i="42"/>
  <c r="Q869" i="42"/>
  <c r="Q868" i="42"/>
  <c r="Q867" i="42"/>
  <c r="Q866" i="42"/>
  <c r="Q865" i="42"/>
  <c r="Q864" i="42"/>
  <c r="Q863" i="42"/>
  <c r="Q862" i="42"/>
  <c r="Q861" i="42"/>
  <c r="Q860" i="42"/>
  <c r="P860" i="42"/>
  <c r="Q859" i="42"/>
  <c r="P859" i="42"/>
  <c r="Q858" i="42"/>
  <c r="Q857" i="42"/>
  <c r="Q856" i="42"/>
  <c r="Q855" i="42"/>
  <c r="Q854" i="42"/>
  <c r="Q853" i="42"/>
  <c r="Q852" i="42"/>
  <c r="Q851" i="42"/>
  <c r="Q850" i="42"/>
  <c r="Q849" i="42"/>
  <c r="Q848" i="42"/>
  <c r="Q847" i="42"/>
  <c r="Q846" i="42"/>
  <c r="Q844" i="42"/>
  <c r="Q843" i="42"/>
  <c r="I842" i="42"/>
  <c r="I841" i="42"/>
  <c r="I840" i="42"/>
  <c r="Q839" i="42"/>
  <c r="I838" i="42"/>
  <c r="I837" i="42"/>
  <c r="I836" i="42"/>
  <c r="Q835" i="42"/>
  <c r="Q834" i="42"/>
  <c r="Q833" i="42"/>
  <c r="Q832" i="42"/>
  <c r="Q831" i="42"/>
  <c r="Q830" i="42"/>
  <c r="I829" i="42"/>
  <c r="I828" i="42"/>
  <c r="Q827" i="42"/>
  <c r="I826" i="42"/>
  <c r="I825" i="42"/>
  <c r="Q824" i="42"/>
  <c r="Q823" i="42"/>
  <c r="Q822" i="42"/>
  <c r="Q821" i="42"/>
  <c r="Q820" i="42"/>
  <c r="Q819" i="42"/>
  <c r="Q818" i="42"/>
  <c r="Q817" i="42"/>
  <c r="Q816" i="42"/>
  <c r="Q815" i="42"/>
  <c r="Q814" i="42"/>
  <c r="Q813" i="42"/>
  <c r="Q812" i="42"/>
  <c r="Q811" i="42"/>
  <c r="Q810" i="42"/>
  <c r="Q809" i="42"/>
  <c r="Q808" i="42"/>
  <c r="Q807" i="42"/>
  <c r="I806" i="42"/>
  <c r="I805" i="42"/>
  <c r="Q804" i="42"/>
  <c r="Q803" i="42"/>
  <c r="Q802" i="42"/>
  <c r="Q801" i="42"/>
  <c r="Q800" i="42"/>
  <c r="Q799" i="42"/>
  <c r="I798" i="42"/>
  <c r="I797" i="42"/>
  <c r="I796" i="42"/>
  <c r="Q795" i="42"/>
  <c r="I794" i="42"/>
  <c r="I793" i="42"/>
  <c r="I792" i="42"/>
  <c r="Q791" i="42"/>
  <c r="I790" i="42"/>
  <c r="I789" i="42"/>
  <c r="I788" i="42"/>
  <c r="Q787" i="42"/>
  <c r="I786" i="42"/>
  <c r="I785" i="42"/>
  <c r="I784" i="42"/>
  <c r="Q783" i="42"/>
  <c r="Q782" i="42"/>
  <c r="I781" i="42"/>
  <c r="I780" i="42"/>
  <c r="Q779" i="42"/>
  <c r="Q776" i="42"/>
  <c r="Q775" i="42"/>
  <c r="Q774" i="42"/>
  <c r="Q773" i="42"/>
  <c r="Q772" i="42"/>
  <c r="Q771" i="42"/>
  <c r="Q770" i="42"/>
  <c r="Q769" i="42"/>
  <c r="I768" i="42"/>
  <c r="I767" i="42"/>
  <c r="I766" i="42"/>
  <c r="I765" i="42"/>
  <c r="Q764" i="42"/>
  <c r="Q763" i="42"/>
  <c r="Q762" i="42"/>
  <c r="Q761" i="42"/>
  <c r="Q760" i="42"/>
  <c r="I759" i="42"/>
  <c r="I758" i="42"/>
  <c r="Q757" i="42"/>
  <c r="I756" i="42"/>
  <c r="I755" i="42"/>
  <c r="I754" i="42"/>
  <c r="I753" i="42"/>
  <c r="Q752" i="42"/>
  <c r="I751" i="42"/>
  <c r="I750" i="42"/>
  <c r="I749" i="42"/>
  <c r="I748" i="42"/>
  <c r="Q747" i="42"/>
  <c r="I746" i="42"/>
  <c r="I745" i="42"/>
  <c r="I744" i="42"/>
  <c r="Q743" i="42"/>
  <c r="Q742" i="42"/>
  <c r="Q741" i="42"/>
  <c r="Q740" i="42"/>
  <c r="Q739" i="42"/>
  <c r="I733" i="42"/>
  <c r="I732" i="42"/>
  <c r="I731" i="42"/>
  <c r="I724" i="42"/>
  <c r="I723" i="42"/>
  <c r="I722" i="42"/>
  <c r="I721" i="42"/>
  <c r="I713" i="42"/>
  <c r="I712" i="42"/>
  <c r="I711" i="42"/>
  <c r="I710" i="42"/>
  <c r="I709" i="42"/>
  <c r="I702" i="42"/>
  <c r="I701" i="42"/>
  <c r="I700" i="42"/>
  <c r="I699" i="42"/>
  <c r="I692" i="42"/>
  <c r="I691" i="42"/>
  <c r="I690" i="42"/>
  <c r="I689" i="42"/>
  <c r="I682" i="42"/>
  <c r="I681" i="42"/>
  <c r="I680" i="42"/>
  <c r="I679" i="42"/>
  <c r="Q677" i="42"/>
  <c r="Q676" i="42"/>
  <c r="Q675" i="42"/>
  <c r="Q674" i="42"/>
  <c r="Q673" i="42"/>
  <c r="Q672" i="42"/>
  <c r="Q671" i="42"/>
  <c r="Q670" i="42"/>
  <c r="Q669" i="42"/>
  <c r="Q668" i="42"/>
  <c r="Q667" i="42"/>
  <c r="Q666" i="42"/>
  <c r="Q665" i="42"/>
  <c r="Q664" i="42"/>
  <c r="Q663" i="42"/>
  <c r="Q662" i="42"/>
  <c r="Q661" i="42"/>
  <c r="Q660" i="42"/>
  <c r="Q659" i="42"/>
  <c r="Q658" i="42"/>
  <c r="Q657" i="42"/>
  <c r="Q656" i="42"/>
  <c r="Q655" i="42"/>
  <c r="Q654" i="42"/>
  <c r="Q653" i="42"/>
  <c r="Q652" i="42"/>
  <c r="Q651" i="42"/>
  <c r="Q650" i="42"/>
  <c r="Q649" i="42"/>
  <c r="Q648" i="42"/>
  <c r="Q647" i="42"/>
  <c r="Q646" i="42"/>
  <c r="Q645" i="42"/>
  <c r="Q641" i="42"/>
  <c r="I640" i="42"/>
  <c r="I639" i="42"/>
  <c r="I638" i="42"/>
  <c r="Q637" i="42"/>
  <c r="Q636" i="42"/>
  <c r="Q635" i="42"/>
  <c r="I632" i="42"/>
  <c r="I631" i="42"/>
  <c r="I630" i="42"/>
  <c r="I629" i="42"/>
  <c r="Q628" i="42"/>
  <c r="I627" i="42"/>
  <c r="I626" i="42"/>
  <c r="I625" i="42"/>
  <c r="I624" i="42"/>
  <c r="Q623" i="42"/>
  <c r="I622" i="42"/>
  <c r="I621" i="42"/>
  <c r="I620" i="42"/>
  <c r="I619" i="42"/>
  <c r="Q618" i="42"/>
  <c r="I617" i="42"/>
  <c r="I616" i="42"/>
  <c r="I615" i="42"/>
  <c r="I614" i="42"/>
  <c r="Q613" i="42"/>
  <c r="I612" i="42"/>
  <c r="I611" i="42"/>
  <c r="I610" i="42"/>
  <c r="I609" i="42"/>
  <c r="Q608" i="42"/>
  <c r="I607" i="42"/>
  <c r="I606" i="42"/>
  <c r="I605" i="42"/>
  <c r="I604" i="42"/>
  <c r="Q603" i="42"/>
  <c r="Q598" i="42"/>
  <c r="I597" i="42"/>
  <c r="I596" i="42"/>
  <c r="I595" i="42"/>
  <c r="I594" i="42"/>
  <c r="Q593" i="42"/>
  <c r="Q592" i="42"/>
  <c r="Q591" i="42"/>
  <c r="Q590" i="42"/>
  <c r="Q589" i="42"/>
  <c r="Q588" i="42"/>
  <c r="Q587" i="42"/>
  <c r="Q586" i="42"/>
  <c r="Q585" i="42"/>
  <c r="Q584" i="42"/>
  <c r="Q583" i="42"/>
  <c r="Q582" i="42"/>
  <c r="Q581" i="42"/>
  <c r="Q580" i="42"/>
  <c r="Q579" i="42"/>
  <c r="Q578" i="42"/>
  <c r="Q577" i="42"/>
  <c r="I576" i="42"/>
  <c r="I575" i="42"/>
  <c r="I574" i="42"/>
  <c r="I573" i="42"/>
  <c r="I572" i="42"/>
  <c r="I571" i="42"/>
  <c r="I570" i="42"/>
  <c r="I569" i="42"/>
  <c r="I568" i="42"/>
  <c r="I567" i="42"/>
  <c r="I566" i="42"/>
  <c r="I565" i="42"/>
  <c r="I564" i="42"/>
  <c r="I563" i="42"/>
  <c r="Q562" i="42"/>
  <c r="I561" i="42"/>
  <c r="I560" i="42"/>
  <c r="I559" i="42"/>
  <c r="I558" i="42"/>
  <c r="I557" i="42"/>
  <c r="I556" i="42"/>
  <c r="I555" i="42"/>
  <c r="I554" i="42"/>
  <c r="I553" i="42"/>
  <c r="I552" i="42"/>
  <c r="I551" i="42"/>
  <c r="I550" i="42"/>
  <c r="I549" i="42"/>
  <c r="I548" i="42"/>
  <c r="Q547" i="42"/>
  <c r="I546" i="42"/>
  <c r="I545" i="42"/>
  <c r="I544" i="42"/>
  <c r="I543" i="42"/>
  <c r="I542" i="42"/>
  <c r="I541" i="42"/>
  <c r="I540" i="42"/>
  <c r="I539" i="42"/>
  <c r="I538" i="42"/>
  <c r="I537" i="42"/>
  <c r="I536" i="42"/>
  <c r="I535" i="42"/>
  <c r="I534" i="42"/>
  <c r="I533" i="42"/>
  <c r="Q532" i="42"/>
  <c r="I531" i="42"/>
  <c r="I530" i="42"/>
  <c r="I529" i="42"/>
  <c r="I528" i="42"/>
  <c r="I527" i="42"/>
  <c r="I526" i="42"/>
  <c r="I525" i="42"/>
  <c r="I524" i="42"/>
  <c r="I523" i="42"/>
  <c r="I522" i="42"/>
  <c r="I521" i="42"/>
  <c r="I520" i="42"/>
  <c r="I519" i="42"/>
  <c r="I518" i="42"/>
  <c r="Q517" i="42"/>
  <c r="I516" i="42"/>
  <c r="I515" i="42"/>
  <c r="I514" i="42"/>
  <c r="I513" i="42"/>
  <c r="I512" i="42"/>
  <c r="I511" i="42"/>
  <c r="I510" i="42"/>
  <c r="I509" i="42"/>
  <c r="I508" i="42"/>
  <c r="I507" i="42"/>
  <c r="I506" i="42"/>
  <c r="I505" i="42"/>
  <c r="I504" i="42"/>
  <c r="I503" i="42"/>
  <c r="Q502" i="42"/>
  <c r="I501" i="42"/>
  <c r="I500" i="42"/>
  <c r="I499" i="42"/>
  <c r="I498" i="42"/>
  <c r="I497" i="42"/>
  <c r="I496" i="42"/>
  <c r="I495" i="42"/>
  <c r="I494" i="42"/>
  <c r="I493" i="42"/>
  <c r="I492" i="42"/>
  <c r="I491" i="42"/>
  <c r="I490" i="42"/>
  <c r="I489" i="42"/>
  <c r="I488" i="42"/>
  <c r="Q487" i="42"/>
  <c r="Q472" i="42"/>
  <c r="Q471" i="42"/>
  <c r="I471" i="42"/>
  <c r="Q470" i="42"/>
  <c r="I470" i="42"/>
  <c r="Q469" i="42"/>
  <c r="I469" i="42"/>
  <c r="Q468" i="42"/>
  <c r="I468" i="42"/>
  <c r="Q467" i="42"/>
  <c r="I467" i="42"/>
  <c r="Q466" i="42"/>
  <c r="I466" i="42"/>
  <c r="Q465" i="42"/>
  <c r="I465" i="42"/>
  <c r="Q464" i="42"/>
  <c r="I464" i="42"/>
  <c r="Q463" i="42"/>
  <c r="I463" i="42"/>
  <c r="Q462" i="42"/>
  <c r="I462" i="42"/>
  <c r="Q461" i="42"/>
  <c r="I461" i="42"/>
  <c r="Q460" i="42"/>
  <c r="I460" i="42"/>
  <c r="Q459" i="42"/>
  <c r="I459" i="42"/>
  <c r="Q458" i="42"/>
  <c r="I458" i="42"/>
  <c r="Q457" i="42"/>
  <c r="Q454" i="42"/>
  <c r="Q453" i="42"/>
  <c r="Q452" i="42"/>
  <c r="Q451" i="42"/>
  <c r="X450" i="42"/>
  <c r="Q450" i="42"/>
  <c r="Q449" i="42"/>
  <c r="Q448" i="42"/>
  <c r="Q447" i="42"/>
  <c r="Q444" i="42"/>
  <c r="Q443" i="42"/>
  <c r="Q442" i="42"/>
  <c r="Q441" i="42"/>
  <c r="Q440" i="42"/>
  <c r="Q439" i="42"/>
  <c r="Q438" i="42"/>
  <c r="Q437" i="42"/>
  <c r="Q436" i="42"/>
  <c r="Q435" i="42"/>
  <c r="Q434" i="42"/>
  <c r="Q433" i="42"/>
  <c r="Q432" i="42"/>
  <c r="Q431" i="42"/>
  <c r="Q430" i="42"/>
  <c r="Q429" i="42"/>
  <c r="Q428" i="42"/>
  <c r="Q425" i="42"/>
  <c r="Q422" i="42"/>
  <c r="Q421" i="42"/>
  <c r="Q420" i="42"/>
  <c r="I419" i="42"/>
  <c r="Q418" i="42"/>
  <c r="Q417" i="42"/>
  <c r="Q416" i="42"/>
  <c r="I415" i="42"/>
  <c r="I414" i="42"/>
  <c r="I413" i="42"/>
  <c r="Q412" i="42"/>
  <c r="Q411" i="42"/>
  <c r="I410" i="42"/>
  <c r="I409" i="42"/>
  <c r="I408" i="42"/>
  <c r="I407" i="42"/>
  <c r="I406" i="42"/>
  <c r="I405" i="42"/>
  <c r="I404" i="42"/>
  <c r="I403" i="42"/>
  <c r="Q402" i="42"/>
  <c r="I401" i="42"/>
  <c r="I400" i="42"/>
  <c r="Q399" i="42"/>
  <c r="I398" i="42"/>
  <c r="Q397" i="42"/>
  <c r="Q396" i="42"/>
  <c r="Q395" i="42"/>
  <c r="I394" i="42"/>
  <c r="Q393" i="42"/>
  <c r="Q392" i="42"/>
  <c r="Q391" i="42"/>
  <c r="I390" i="42"/>
  <c r="I389" i="42"/>
  <c r="Q388" i="42"/>
  <c r="Q387" i="42"/>
  <c r="I386" i="42"/>
  <c r="I385" i="42"/>
  <c r="Q384" i="42"/>
  <c r="I381" i="42"/>
  <c r="I380" i="42"/>
  <c r="Q379" i="42"/>
  <c r="Q378" i="42"/>
  <c r="I378" i="42"/>
  <c r="Q377" i="42"/>
  <c r="I377" i="42"/>
  <c r="Q376" i="42"/>
  <c r="Q375" i="42"/>
  <c r="I375" i="42"/>
  <c r="Q374" i="42"/>
  <c r="I374" i="42"/>
  <c r="Q373" i="42"/>
  <c r="Q372" i="42"/>
  <c r="I372" i="42"/>
  <c r="Q371" i="42"/>
  <c r="I371" i="42"/>
  <c r="Q370" i="42"/>
  <c r="Q369" i="42"/>
  <c r="I369" i="42"/>
  <c r="Q368" i="42"/>
  <c r="I368" i="42"/>
  <c r="Q367" i="42"/>
  <c r="I366" i="42"/>
  <c r="I365" i="42"/>
  <c r="Q364" i="42"/>
  <c r="Q363" i="42"/>
  <c r="Q362" i="42"/>
  <c r="Q361" i="42"/>
  <c r="I360" i="42"/>
  <c r="I359" i="42"/>
  <c r="Q358" i="42"/>
  <c r="I352" i="42"/>
  <c r="I351" i="42"/>
  <c r="Q350" i="42"/>
  <c r="Q346" i="42"/>
  <c r="I346" i="42"/>
  <c r="Q345" i="42"/>
  <c r="I345" i="42"/>
  <c r="Q344" i="42"/>
  <c r="Q341" i="42"/>
  <c r="I340" i="42"/>
  <c r="I339" i="42"/>
  <c r="Q338" i="42"/>
  <c r="W332" i="42"/>
  <c r="I332" i="42"/>
  <c r="W331" i="42"/>
  <c r="I331" i="42"/>
  <c r="W330" i="42"/>
  <c r="Q330" i="42"/>
  <c r="W326" i="42"/>
  <c r="Q326" i="42"/>
  <c r="I326" i="42"/>
  <c r="X325" i="42"/>
  <c r="W325" i="42"/>
  <c r="Q325" i="42"/>
  <c r="I325" i="42"/>
  <c r="X324" i="42"/>
  <c r="W324" i="42"/>
  <c r="Q324" i="42"/>
  <c r="W323" i="42"/>
  <c r="I323" i="42"/>
  <c r="W322" i="42"/>
  <c r="I322" i="42"/>
  <c r="W321" i="42"/>
  <c r="Q321" i="42"/>
  <c r="W320" i="42"/>
  <c r="I320" i="42"/>
  <c r="W319" i="42"/>
  <c r="I319" i="42"/>
  <c r="W318" i="42"/>
  <c r="Q318" i="42"/>
  <c r="W317" i="42"/>
  <c r="I317" i="42"/>
  <c r="W316" i="42"/>
  <c r="I316" i="42"/>
  <c r="W315" i="42"/>
  <c r="Q315" i="42"/>
  <c r="W314" i="42"/>
  <c r="I314" i="42"/>
  <c r="W313" i="42"/>
  <c r="I313" i="42"/>
  <c r="W312" i="42"/>
  <c r="Q312" i="42"/>
  <c r="I311" i="42"/>
  <c r="I310" i="42"/>
  <c r="Q309" i="42"/>
  <c r="W308" i="42"/>
  <c r="I308" i="42"/>
  <c r="I307" i="42"/>
  <c r="Q306" i="42"/>
  <c r="Q303" i="42"/>
  <c r="I302" i="42"/>
  <c r="I301" i="42"/>
  <c r="Q300" i="42"/>
  <c r="Y297" i="42"/>
  <c r="Q295" i="42"/>
  <c r="X275" i="42"/>
  <c r="Q275" i="42"/>
  <c r="Q274" i="42"/>
  <c r="Q273" i="42"/>
  <c r="Q270" i="42"/>
  <c r="Q269" i="42"/>
  <c r="Q268" i="42"/>
  <c r="Q267" i="42"/>
  <c r="Q266" i="42"/>
  <c r="Q265" i="42"/>
  <c r="Q264" i="42"/>
  <c r="Q263" i="42"/>
  <c r="Q262" i="42"/>
  <c r="Q261" i="42"/>
  <c r="Q260" i="42"/>
  <c r="Q259" i="42"/>
  <c r="Q258" i="42"/>
  <c r="Q257" i="42"/>
  <c r="Q256" i="42"/>
  <c r="Q255" i="42"/>
  <c r="Q254" i="42"/>
  <c r="Q253" i="42"/>
  <c r="Q252" i="42"/>
  <c r="Q251" i="42"/>
  <c r="Q250" i="42"/>
  <c r="Q249" i="42"/>
  <c r="Q248" i="42"/>
  <c r="Q247" i="42"/>
  <c r="Q246" i="42"/>
  <c r="Q245" i="42"/>
  <c r="Q244" i="42"/>
  <c r="Q243" i="42"/>
  <c r="Q242" i="42"/>
  <c r="Q241" i="42"/>
  <c r="Q240" i="42"/>
  <c r="Q239" i="42"/>
  <c r="Q238" i="42"/>
  <c r="Q237" i="42"/>
  <c r="Q236" i="42"/>
  <c r="Q235" i="42"/>
  <c r="Q234" i="42"/>
  <c r="Q233" i="42"/>
  <c r="Q232" i="42"/>
  <c r="Q231" i="42"/>
  <c r="Q230" i="42"/>
  <c r="Q229" i="42"/>
  <c r="I228" i="42"/>
  <c r="I227" i="42"/>
  <c r="I226" i="42"/>
  <c r="I225" i="42"/>
  <c r="I224" i="42"/>
  <c r="I223" i="42"/>
  <c r="I222" i="42"/>
  <c r="I221" i="42"/>
  <c r="Q220" i="42"/>
  <c r="I219" i="42"/>
  <c r="I218" i="42"/>
  <c r="I217" i="42"/>
  <c r="I216" i="42"/>
  <c r="I215" i="42"/>
  <c r="I214" i="42"/>
  <c r="I213" i="42"/>
  <c r="I212" i="42"/>
  <c r="Q211" i="42"/>
  <c r="I210" i="42"/>
  <c r="I209" i="42"/>
  <c r="I208" i="42"/>
  <c r="I207" i="42"/>
  <c r="I206" i="42"/>
  <c r="I205" i="42"/>
  <c r="I204" i="42"/>
  <c r="I203" i="42"/>
  <c r="Q202" i="42"/>
  <c r="I201" i="42"/>
  <c r="I200" i="42"/>
  <c r="I199" i="42"/>
  <c r="I198" i="42"/>
  <c r="I197" i="42"/>
  <c r="I196" i="42"/>
  <c r="I195" i="42"/>
  <c r="I194" i="42"/>
  <c r="Q193" i="42"/>
  <c r="I192" i="42"/>
  <c r="I191" i="42"/>
  <c r="I190" i="42"/>
  <c r="I189" i="42"/>
  <c r="I188" i="42"/>
  <c r="I187" i="42"/>
  <c r="I186" i="42"/>
  <c r="I185" i="42"/>
  <c r="Q184" i="42"/>
  <c r="I183" i="42"/>
  <c r="I182" i="42"/>
  <c r="I181" i="42"/>
  <c r="I180" i="42"/>
  <c r="I179" i="42"/>
  <c r="I178" i="42"/>
  <c r="I177" i="42"/>
  <c r="I176" i="42"/>
  <c r="Q175" i="42"/>
  <c r="Q166" i="42"/>
  <c r="I165" i="42"/>
  <c r="I164" i="42"/>
  <c r="I163" i="42"/>
  <c r="I162" i="42"/>
  <c r="I161" i="42"/>
  <c r="I160" i="42"/>
  <c r="I159" i="42"/>
  <c r="I158" i="42"/>
  <c r="Q157" i="42"/>
  <c r="Q156" i="42"/>
  <c r="I155" i="42"/>
  <c r="I154" i="42"/>
  <c r="I153" i="42"/>
  <c r="I152" i="42"/>
  <c r="I151" i="42"/>
  <c r="I150" i="42"/>
  <c r="I149" i="42"/>
  <c r="I148" i="42"/>
  <c r="Q147" i="42"/>
  <c r="I146" i="42"/>
  <c r="I145" i="42"/>
  <c r="I144" i="42"/>
  <c r="I143" i="42"/>
  <c r="I142" i="42"/>
  <c r="I141" i="42"/>
  <c r="I140" i="42"/>
  <c r="I139" i="42"/>
  <c r="Q138" i="42"/>
  <c r="I137" i="42"/>
  <c r="I136" i="42"/>
  <c r="I135" i="42"/>
  <c r="I134" i="42"/>
  <c r="I133" i="42"/>
  <c r="I132" i="42"/>
  <c r="I131" i="42"/>
  <c r="I130" i="42"/>
  <c r="Q129" i="42"/>
  <c r="I128" i="42"/>
  <c r="I127" i="42"/>
  <c r="I126" i="42"/>
  <c r="I125" i="42"/>
  <c r="I124" i="42"/>
  <c r="I123" i="42"/>
  <c r="I122" i="42"/>
  <c r="I121" i="42"/>
  <c r="Q120" i="42"/>
  <c r="I119" i="42"/>
  <c r="I118" i="42"/>
  <c r="I117" i="42"/>
  <c r="I116" i="42"/>
  <c r="I115" i="42"/>
  <c r="I114" i="42"/>
  <c r="I113" i="42"/>
  <c r="I112" i="42"/>
  <c r="Q111" i="42"/>
  <c r="I110" i="42"/>
  <c r="I109" i="42"/>
  <c r="I108" i="42"/>
  <c r="I107" i="42"/>
  <c r="I106" i="42"/>
  <c r="I105" i="42"/>
  <c r="I104" i="42"/>
  <c r="I103" i="42"/>
  <c r="Q102" i="42"/>
  <c r="Q93" i="42"/>
  <c r="I92" i="42"/>
  <c r="I91" i="42"/>
  <c r="I90" i="42"/>
  <c r="I89" i="42"/>
  <c r="I88" i="42"/>
  <c r="I87" i="42"/>
  <c r="I86" i="42"/>
  <c r="I85" i="42"/>
  <c r="Q84" i="42"/>
  <c r="Q83" i="42"/>
  <c r="Q82" i="42"/>
  <c r="I81" i="42"/>
  <c r="I80" i="42"/>
  <c r="Q79" i="42"/>
  <c r="I78" i="42"/>
  <c r="I77" i="42"/>
  <c r="Q76" i="42"/>
  <c r="I75" i="42"/>
  <c r="I74" i="42"/>
  <c r="Q73" i="42"/>
  <c r="I72" i="42"/>
  <c r="I71" i="42"/>
  <c r="Q70" i="42"/>
  <c r="I69" i="42"/>
  <c r="I68" i="42"/>
  <c r="Q67" i="42"/>
  <c r="I66" i="42"/>
  <c r="I65" i="42"/>
  <c r="Q64" i="42"/>
  <c r="Q61" i="42"/>
  <c r="I60" i="42"/>
  <c r="I59" i="42"/>
  <c r="Q58" i="42"/>
  <c r="Q57" i="42"/>
  <c r="Q56" i="42"/>
  <c r="I55" i="42"/>
  <c r="I54" i="42"/>
  <c r="Q53" i="42"/>
  <c r="I52" i="42"/>
  <c r="I51" i="42"/>
  <c r="Q50" i="42"/>
  <c r="I49" i="42"/>
  <c r="I48" i="42"/>
  <c r="Q47" i="42"/>
  <c r="I46" i="42"/>
  <c r="I45" i="42"/>
  <c r="Q44" i="42"/>
  <c r="I43" i="42"/>
  <c r="I42" i="42"/>
  <c r="Q41" i="42"/>
  <c r="I40" i="42"/>
  <c r="I39" i="42"/>
  <c r="Q38" i="42"/>
  <c r="Q35" i="42"/>
  <c r="I34" i="42"/>
  <c r="I33" i="42"/>
  <c r="Q32" i="42"/>
  <c r="Q31" i="42"/>
  <c r="Q30" i="42"/>
  <c r="Q29" i="42"/>
  <c r="Q28" i="42"/>
  <c r="Q27" i="42"/>
  <c r="Q26" i="42"/>
  <c r="Q25" i="42"/>
  <c r="Q24" i="42"/>
  <c r="Q23" i="42"/>
  <c r="Q22" i="42"/>
  <c r="Q21" i="42"/>
  <c r="Q20" i="42"/>
  <c r="Q19" i="42"/>
  <c r="Q18" i="42"/>
  <c r="Q17" i="42"/>
  <c r="Q16" i="42"/>
  <c r="Q15" i="42"/>
  <c r="Q14" i="42"/>
  <c r="Q13" i="42"/>
  <c r="Q12" i="42"/>
  <c r="Q11" i="42"/>
  <c r="Q10" i="42"/>
  <c r="Q9" i="42"/>
  <c r="Q659" i="1"/>
  <c r="Q658" i="1"/>
  <c r="I975" i="1"/>
  <c r="I974" i="1"/>
  <c r="I973" i="1"/>
  <c r="I346" i="1"/>
  <c r="I323" i="1"/>
  <c r="I182" i="1"/>
  <c r="I176" i="1"/>
  <c r="I118" i="1" l="1"/>
  <c r="I33" i="1"/>
  <c r="I65" i="1"/>
  <c r="I60" i="1"/>
  <c r="I59" i="1"/>
  <c r="I54" i="1"/>
  <c r="I48" i="1"/>
  <c r="I43" i="1"/>
  <c r="Q870" i="1" l="1"/>
  <c r="Q345" i="1" l="1"/>
  <c r="Q346" i="1"/>
  <c r="I347" i="1"/>
  <c r="Q347" i="1"/>
  <c r="Q351" i="1"/>
  <c r="I352" i="1"/>
  <c r="I353" i="1"/>
  <c r="Q339" i="1"/>
  <c r="I340" i="1"/>
  <c r="I341" i="1"/>
  <c r="Q342" i="1"/>
  <c r="X451" i="1"/>
  <c r="X276" i="1" l="1"/>
  <c r="W333" i="1" l="1"/>
  <c r="W332" i="1"/>
  <c r="W331" i="1" l="1"/>
  <c r="X326" i="1" l="1"/>
  <c r="X325" i="1"/>
  <c r="W327" i="1"/>
  <c r="W326" i="1" l="1"/>
  <c r="W325" i="1" l="1"/>
  <c r="W324" i="1" l="1"/>
  <c r="W323" i="1"/>
  <c r="W322" i="1"/>
  <c r="W319" i="1"/>
  <c r="W320" i="1"/>
  <c r="W321" i="1"/>
  <c r="W318" i="1"/>
  <c r="W317" i="1"/>
  <c r="W316" i="1"/>
  <c r="W315" i="1"/>
  <c r="W313" i="1"/>
  <c r="W314" i="1"/>
  <c r="W309" i="1"/>
  <c r="Y298" i="1"/>
  <c r="Q1006" i="1" l="1"/>
  <c r="Q1007" i="1"/>
  <c r="Q1008" i="1"/>
  <c r="Q1009" i="1"/>
  <c r="I625" i="1" l="1"/>
  <c r="I615" i="1"/>
  <c r="I595" i="1"/>
  <c r="I534" i="1"/>
  <c r="I519" i="1"/>
  <c r="I460" i="1"/>
  <c r="I459" i="1"/>
  <c r="I762" i="1"/>
  <c r="I40" i="1" l="1"/>
  <c r="I34" i="1"/>
  <c r="I685" i="1" l="1"/>
  <c r="I683" i="1"/>
  <c r="I640" i="1"/>
  <c r="I639" i="1"/>
  <c r="I472" i="1"/>
  <c r="I461" i="1"/>
  <c r="I462" i="1"/>
  <c r="I463" i="1"/>
  <c r="I464" i="1"/>
  <c r="I465" i="1"/>
  <c r="I466" i="1"/>
  <c r="I467" i="1"/>
  <c r="I468" i="1"/>
  <c r="I469" i="1"/>
  <c r="I470" i="1"/>
  <c r="I471" i="1"/>
  <c r="Q814" i="1"/>
  <c r="I577" i="1" l="1"/>
  <c r="I576" i="1"/>
  <c r="I575" i="1"/>
  <c r="I574" i="1"/>
  <c r="I573" i="1"/>
  <c r="I572" i="1"/>
  <c r="I571" i="1"/>
  <c r="I570" i="1"/>
  <c r="I569" i="1"/>
  <c r="I568" i="1"/>
  <c r="I567" i="1"/>
  <c r="I566" i="1"/>
  <c r="I565" i="1"/>
  <c r="I562" i="1"/>
  <c r="I561" i="1"/>
  <c r="I560" i="1"/>
  <c r="I559" i="1"/>
  <c r="I558" i="1"/>
  <c r="I557" i="1"/>
  <c r="I556" i="1"/>
  <c r="I555" i="1"/>
  <c r="I554" i="1"/>
  <c r="I553" i="1"/>
  <c r="I552" i="1"/>
  <c r="I551" i="1"/>
  <c r="I550" i="1"/>
  <c r="I538" i="1"/>
  <c r="I540" i="1"/>
  <c r="I542" i="1"/>
  <c r="I546" i="1"/>
  <c r="I547" i="1"/>
  <c r="I544" i="1"/>
  <c r="I543" i="1"/>
  <c r="I539" i="1"/>
  <c r="I536" i="1"/>
  <c r="I535" i="1"/>
  <c r="I532" i="1"/>
  <c r="I531" i="1"/>
  <c r="I530" i="1"/>
  <c r="I529" i="1"/>
  <c r="I528" i="1"/>
  <c r="I527" i="1"/>
  <c r="I526" i="1"/>
  <c r="I525" i="1"/>
  <c r="I524" i="1"/>
  <c r="I523" i="1"/>
  <c r="I522" i="1"/>
  <c r="I521" i="1"/>
  <c r="I520" i="1"/>
  <c r="I517" i="1"/>
  <c r="I516" i="1"/>
  <c r="I515" i="1"/>
  <c r="I514" i="1"/>
  <c r="I513" i="1"/>
  <c r="I512" i="1"/>
  <c r="I511" i="1"/>
  <c r="I510" i="1"/>
  <c r="I509" i="1"/>
  <c r="I508" i="1"/>
  <c r="I507" i="1"/>
  <c r="I506" i="1"/>
  <c r="I505" i="1"/>
  <c r="I537" i="1" l="1"/>
  <c r="I541" i="1"/>
  <c r="I545" i="1"/>
  <c r="Q1005" i="1" l="1"/>
  <c r="Q1001" i="1"/>
  <c r="Q1000" i="1"/>
  <c r="Q999" i="1"/>
  <c r="Q998" i="1"/>
  <c r="Q997" i="1"/>
  <c r="Q996" i="1"/>
  <c r="Q995" i="1"/>
  <c r="Q994" i="1"/>
  <c r="Q993" i="1"/>
  <c r="Q992" i="1"/>
  <c r="Q991" i="1"/>
  <c r="Q990" i="1"/>
  <c r="Q986" i="1"/>
  <c r="Q985" i="1"/>
  <c r="Q984" i="1"/>
  <c r="Q983" i="1"/>
  <c r="Q982" i="1"/>
  <c r="Q981" i="1"/>
  <c r="Q980" i="1"/>
  <c r="Q979" i="1"/>
  <c r="Q978" i="1"/>
  <c r="Q977" i="1"/>
  <c r="Q976" i="1"/>
  <c r="Q972" i="1"/>
  <c r="Q968" i="1"/>
  <c r="Q964" i="1"/>
  <c r="Q963" i="1"/>
  <c r="Q962" i="1"/>
  <c r="Q959" i="1"/>
  <c r="Q958" i="1"/>
  <c r="Q957" i="1"/>
  <c r="Q956" i="1"/>
  <c r="Q955" i="1"/>
  <c r="Q954" i="1"/>
  <c r="Q953" i="1"/>
  <c r="Q952" i="1"/>
  <c r="Q951" i="1"/>
  <c r="Q950" i="1"/>
  <c r="Q949" i="1"/>
  <c r="Q948" i="1"/>
  <c r="Q947" i="1"/>
  <c r="Q946" i="1"/>
  <c r="Q945" i="1"/>
  <c r="Q944" i="1"/>
  <c r="Q943" i="1"/>
  <c r="Q940" i="1"/>
  <c r="Q939" i="1"/>
  <c r="Q938" i="1"/>
  <c r="Q937" i="1"/>
  <c r="Q936" i="1"/>
  <c r="Q935" i="1"/>
  <c r="Q934" i="1"/>
  <c r="Q933" i="1"/>
  <c r="Q932" i="1"/>
  <c r="Q931" i="1"/>
  <c r="Q930" i="1"/>
  <c r="Q929" i="1"/>
  <c r="Q928" i="1"/>
  <c r="Q927" i="1"/>
  <c r="Q926"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6" i="1"/>
  <c r="Q893" i="1"/>
  <c r="Q892" i="1"/>
  <c r="Q891" i="1"/>
  <c r="Q890" i="1"/>
  <c r="Q889" i="1"/>
  <c r="Q888" i="1"/>
  <c r="Q887" i="1"/>
  <c r="Q886" i="1"/>
  <c r="Q885" i="1"/>
  <c r="Q884" i="1"/>
  <c r="Q883" i="1"/>
  <c r="Q882" i="1"/>
  <c r="Q879" i="1"/>
  <c r="Q878" i="1"/>
  <c r="Q877" i="1"/>
  <c r="Q876" i="1"/>
  <c r="Q875" i="1"/>
  <c r="Q874" i="1"/>
  <c r="Q873" i="1"/>
  <c r="Q872" i="1"/>
  <c r="Q871" i="1"/>
  <c r="Q869" i="1"/>
  <c r="Q868" i="1"/>
  <c r="Q867" i="1"/>
  <c r="Q866" i="1"/>
  <c r="Q865" i="1"/>
  <c r="Q864" i="1"/>
  <c r="P864" i="1"/>
  <c r="Q863" i="1"/>
  <c r="P863" i="1"/>
  <c r="Q862" i="1"/>
  <c r="Q861" i="1"/>
  <c r="Q860" i="1"/>
  <c r="Q859" i="1"/>
  <c r="Q858" i="1"/>
  <c r="Q857" i="1"/>
  <c r="Q856" i="1"/>
  <c r="Q855" i="1"/>
  <c r="Q854" i="1"/>
  <c r="Q853" i="1"/>
  <c r="Q852" i="1"/>
  <c r="Q851" i="1"/>
  <c r="Q850" i="1"/>
  <c r="Q848" i="1"/>
  <c r="Q847" i="1"/>
  <c r="Q843" i="1"/>
  <c r="Q839" i="1"/>
  <c r="Q838" i="1"/>
  <c r="Q837" i="1"/>
  <c r="Q836" i="1"/>
  <c r="Q835" i="1"/>
  <c r="Q834" i="1"/>
  <c r="Q831" i="1"/>
  <c r="Q828" i="1"/>
  <c r="Q827" i="1"/>
  <c r="Q826" i="1"/>
  <c r="Q825" i="1"/>
  <c r="Q824" i="1"/>
  <c r="Q823" i="1"/>
  <c r="Q822" i="1"/>
  <c r="Q821" i="1"/>
  <c r="Q820" i="1"/>
  <c r="Q819" i="1"/>
  <c r="Q818" i="1"/>
  <c r="Q817" i="1"/>
  <c r="Q816" i="1"/>
  <c r="Q815" i="1"/>
  <c r="Q813" i="1"/>
  <c r="Q812" i="1"/>
  <c r="Q811" i="1"/>
  <c r="Q808" i="1"/>
  <c r="Q807" i="1"/>
  <c r="Q806" i="1"/>
  <c r="Q805" i="1"/>
  <c r="Q804" i="1"/>
  <c r="Q803" i="1"/>
  <c r="Q799" i="1"/>
  <c r="Q795" i="1"/>
  <c r="Q791" i="1"/>
  <c r="Q787" i="1"/>
  <c r="Q786" i="1"/>
  <c r="Q783" i="1"/>
  <c r="Q780" i="1"/>
  <c r="Q779" i="1"/>
  <c r="Q778" i="1"/>
  <c r="Q777" i="1"/>
  <c r="Q776" i="1"/>
  <c r="Q775" i="1"/>
  <c r="Q774" i="1"/>
  <c r="Q773" i="1"/>
  <c r="Q768" i="1"/>
  <c r="Q767" i="1"/>
  <c r="Q766" i="1"/>
  <c r="Q765" i="1"/>
  <c r="Q764" i="1"/>
  <c r="Q761" i="1"/>
  <c r="Q756" i="1"/>
  <c r="Q751" i="1"/>
  <c r="Q747" i="1"/>
  <c r="Q746" i="1"/>
  <c r="Q745" i="1"/>
  <c r="Q744" i="1"/>
  <c r="Q743" i="1"/>
  <c r="Q681" i="1"/>
  <c r="Q680" i="1"/>
  <c r="Q679" i="1"/>
  <c r="Q678" i="1"/>
  <c r="Q677" i="1"/>
  <c r="Q676" i="1"/>
  <c r="Q675" i="1"/>
  <c r="Q674" i="1"/>
  <c r="Q673" i="1"/>
  <c r="Q672" i="1"/>
  <c r="Q671" i="1"/>
  <c r="Q670" i="1"/>
  <c r="Q669" i="1"/>
  <c r="Q668" i="1"/>
  <c r="Q667" i="1"/>
  <c r="Q666" i="1"/>
  <c r="Q665" i="1"/>
  <c r="Q664" i="1"/>
  <c r="Q663" i="1"/>
  <c r="Q662" i="1"/>
  <c r="Q661" i="1"/>
  <c r="Q660" i="1"/>
  <c r="Q657" i="1"/>
  <c r="Q656" i="1"/>
  <c r="Q655" i="1"/>
  <c r="Q654" i="1"/>
  <c r="Q653" i="1"/>
  <c r="Q652" i="1"/>
  <c r="Q651" i="1"/>
  <c r="Q649" i="1"/>
  <c r="Q647" i="1"/>
  <c r="Q642" i="1"/>
  <c r="Q638" i="1"/>
  <c r="Q637" i="1"/>
  <c r="Q636" i="1"/>
  <c r="Q629" i="1"/>
  <c r="Q624" i="1"/>
  <c r="Q619" i="1"/>
  <c r="Q614" i="1"/>
  <c r="Q609" i="1"/>
  <c r="Q604" i="1"/>
  <c r="Q599" i="1"/>
  <c r="Q594" i="1"/>
  <c r="Q593" i="1"/>
  <c r="Q592" i="1"/>
  <c r="Q591" i="1"/>
  <c r="Q590" i="1"/>
  <c r="Q589" i="1"/>
  <c r="Q588" i="1"/>
  <c r="Q587" i="1"/>
  <c r="Q586" i="1"/>
  <c r="Q585" i="1"/>
  <c r="Q584" i="1"/>
  <c r="Q583" i="1"/>
  <c r="Q582" i="1"/>
  <c r="Q581" i="1"/>
  <c r="Q580" i="1"/>
  <c r="Q579" i="1"/>
  <c r="Q578" i="1"/>
  <c r="Q563" i="1"/>
  <c r="Q548" i="1"/>
  <c r="Q533" i="1"/>
  <c r="Q518" i="1"/>
  <c r="Q503" i="1"/>
  <c r="Q488" i="1"/>
  <c r="Q473" i="1"/>
  <c r="Q472" i="1"/>
  <c r="Q471" i="1"/>
  <c r="Q470" i="1"/>
  <c r="Q469" i="1"/>
  <c r="Q468" i="1"/>
  <c r="Q467" i="1"/>
  <c r="Q466" i="1"/>
  <c r="Q465" i="1"/>
  <c r="Q464" i="1"/>
  <c r="Q463" i="1"/>
  <c r="Q462" i="1"/>
  <c r="Q461" i="1"/>
  <c r="Q460" i="1"/>
  <c r="Q459" i="1"/>
  <c r="Q458" i="1"/>
  <c r="Q455" i="1"/>
  <c r="Q454" i="1"/>
  <c r="Q453" i="1"/>
  <c r="Q452" i="1"/>
  <c r="Q451" i="1"/>
  <c r="Q450" i="1"/>
  <c r="Q449" i="1"/>
  <c r="Q448" i="1"/>
  <c r="Q445" i="1"/>
  <c r="Q444" i="1"/>
  <c r="Q443" i="1"/>
  <c r="Q442" i="1"/>
  <c r="Q441" i="1"/>
  <c r="Q440" i="1"/>
  <c r="Q439" i="1"/>
  <c r="Q438" i="1"/>
  <c r="Q437" i="1"/>
  <c r="Q436" i="1"/>
  <c r="Q435" i="1"/>
  <c r="Q434" i="1"/>
  <c r="Q433" i="1"/>
  <c r="Q432" i="1"/>
  <c r="Q431" i="1"/>
  <c r="Q430" i="1"/>
  <c r="Q429" i="1"/>
  <c r="Q426" i="1"/>
  <c r="Q423" i="1"/>
  <c r="Q422" i="1"/>
  <c r="Q421" i="1"/>
  <c r="Q419" i="1"/>
  <c r="Q418" i="1"/>
  <c r="Q417" i="1"/>
  <c r="Q413" i="1"/>
  <c r="Q412" i="1"/>
  <c r="Q403" i="1"/>
  <c r="Q400" i="1"/>
  <c r="Q398" i="1"/>
  <c r="Q397" i="1"/>
  <c r="Q396" i="1"/>
  <c r="Q394" i="1"/>
  <c r="Q393" i="1"/>
  <c r="Q392" i="1"/>
  <c r="Q389" i="1"/>
  <c r="Q388" i="1"/>
  <c r="Q385" i="1"/>
  <c r="Q380" i="1"/>
  <c r="Q379" i="1"/>
  <c r="Q378" i="1"/>
  <c r="Q377" i="1"/>
  <c r="Q376" i="1"/>
  <c r="Q375" i="1"/>
  <c r="Q374" i="1"/>
  <c r="Q373" i="1"/>
  <c r="Q372" i="1"/>
  <c r="Q371" i="1"/>
  <c r="Q370" i="1"/>
  <c r="Q369" i="1"/>
  <c r="Q368" i="1"/>
  <c r="Q365" i="1"/>
  <c r="Q364" i="1"/>
  <c r="Q363" i="1"/>
  <c r="Q362" i="1"/>
  <c r="Q359" i="1"/>
  <c r="Q331" i="1"/>
  <c r="Q327" i="1"/>
  <c r="Q326" i="1"/>
  <c r="Q325" i="1"/>
  <c r="Q322" i="1"/>
  <c r="Q319" i="1"/>
  <c r="Q316" i="1"/>
  <c r="Q313" i="1"/>
  <c r="Q310" i="1"/>
  <c r="Q307" i="1"/>
  <c r="Q304" i="1"/>
  <c r="Q301" i="1"/>
  <c r="Q296" i="1"/>
  <c r="Q276" i="1"/>
  <c r="Q275" i="1"/>
  <c r="Q274" i="1"/>
  <c r="Q271" i="1"/>
  <c r="Q270" i="1"/>
  <c r="Q269" i="1"/>
  <c r="Q268"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0" i="1"/>
  <c r="Q211" i="1"/>
  <c r="Q202" i="1"/>
  <c r="Q193" i="1"/>
  <c r="Q184" i="1"/>
  <c r="Q175" i="1"/>
  <c r="Q166" i="1"/>
  <c r="Q157" i="1"/>
  <c r="Q156" i="1"/>
  <c r="Q147" i="1"/>
  <c r="Q138" i="1"/>
  <c r="Q129" i="1"/>
  <c r="Q120" i="1"/>
  <c r="Q111" i="1"/>
  <c r="Q102" i="1"/>
  <c r="Q93" i="1"/>
  <c r="Q84" i="1"/>
  <c r="Q83" i="1"/>
  <c r="Q82" i="1"/>
  <c r="Q79" i="1"/>
  <c r="Q76" i="1"/>
  <c r="Q73" i="1"/>
  <c r="Q70" i="1"/>
  <c r="Q67" i="1"/>
  <c r="Q64" i="1"/>
  <c r="Q61" i="1"/>
  <c r="Q58" i="1"/>
  <c r="Q57" i="1"/>
  <c r="Q56" i="1"/>
  <c r="Q53" i="1"/>
  <c r="Q50" i="1"/>
  <c r="Q47" i="1"/>
  <c r="Q44" i="1"/>
  <c r="Q41" i="1"/>
  <c r="Q38" i="1"/>
  <c r="Q35" i="1"/>
  <c r="Q32" i="1"/>
  <c r="Q31" i="1"/>
  <c r="Q30" i="1"/>
  <c r="Q29" i="1"/>
  <c r="Q28" i="1"/>
  <c r="Q27" i="1"/>
  <c r="Q26" i="1"/>
  <c r="Q25" i="1"/>
  <c r="Q24" i="1"/>
  <c r="Q23" i="1"/>
  <c r="Q22" i="1"/>
  <c r="Q21" i="1"/>
  <c r="Q20" i="1"/>
  <c r="Q19" i="1"/>
  <c r="Q18" i="1"/>
  <c r="Q17" i="1"/>
  <c r="Q16" i="1"/>
  <c r="Q15" i="1"/>
  <c r="Q14" i="1"/>
  <c r="Q13" i="1"/>
  <c r="Q12" i="1"/>
  <c r="Q11" i="1"/>
  <c r="Q10" i="1"/>
  <c r="Q9" i="1"/>
  <c r="I411" i="1" l="1"/>
  <c r="I407" i="1"/>
  <c r="I88" i="1"/>
  <c r="I51" i="1"/>
  <c r="I39" i="1"/>
  <c r="I386" i="1"/>
  <c r="I366" i="1"/>
  <c r="I320" i="1"/>
  <c r="I115" i="1"/>
  <c r="I91" i="1"/>
  <c r="I87" i="1"/>
  <c r="I90" i="1"/>
  <c r="I86" i="1"/>
  <c r="I796" i="1"/>
  <c r="I792" i="1"/>
  <c r="I420" i="1"/>
  <c r="I408" i="1"/>
  <c r="I404" i="1"/>
  <c r="I372" i="1"/>
  <c r="I360" i="1"/>
  <c r="I326" i="1"/>
  <c r="I314" i="1"/>
  <c r="I89" i="1"/>
  <c r="I85" i="1"/>
  <c r="I989" i="1"/>
  <c r="I961" i="1"/>
  <c r="I895" i="1"/>
  <c r="I844" i="1"/>
  <c r="I833" i="1"/>
  <c r="I788" i="1"/>
  <c r="I416" i="1"/>
  <c r="I376" i="1"/>
  <c r="I117" i="1"/>
  <c r="I113" i="1"/>
  <c r="I988" i="1"/>
  <c r="I960" i="1"/>
  <c r="I898" i="1"/>
  <c r="I894" i="1"/>
  <c r="I770" i="1"/>
  <c r="I399" i="1"/>
  <c r="I391" i="1"/>
  <c r="I375" i="1"/>
  <c r="I367" i="1"/>
  <c r="I321" i="1"/>
  <c r="I116" i="1"/>
  <c r="I112" i="1"/>
  <c r="I987" i="1"/>
  <c r="I925" i="1"/>
  <c r="I897" i="1"/>
  <c r="I769" i="1"/>
  <c r="I971" i="1"/>
  <c r="I967" i="1"/>
  <c r="I881" i="1"/>
  <c r="I846" i="1"/>
  <c r="I842" i="1"/>
  <c r="I810" i="1"/>
  <c r="I802" i="1"/>
  <c r="I798" i="1"/>
  <c r="I794" i="1"/>
  <c r="I790" i="1"/>
  <c r="I410" i="1"/>
  <c r="I406" i="1"/>
  <c r="I402" i="1"/>
  <c r="I382" i="1"/>
  <c r="I370" i="1"/>
  <c r="I324" i="1"/>
  <c r="I75" i="1"/>
  <c r="I55" i="1"/>
  <c r="I1006" i="1"/>
  <c r="I1007" i="1"/>
  <c r="I1008" i="1"/>
  <c r="I970" i="1"/>
  <c r="I966" i="1"/>
  <c r="I880" i="1"/>
  <c r="I845" i="1"/>
  <c r="I841" i="1"/>
  <c r="I830" i="1"/>
  <c r="I809" i="1"/>
  <c r="I801" i="1"/>
  <c r="I797" i="1"/>
  <c r="I793" i="1"/>
  <c r="I789" i="1"/>
  <c r="I785" i="1"/>
  <c r="I641" i="1"/>
  <c r="I401" i="1"/>
  <c r="I381" i="1"/>
  <c r="I373" i="1"/>
  <c r="I361" i="1"/>
  <c r="I327" i="1"/>
  <c r="I315" i="1"/>
  <c r="I114" i="1"/>
  <c r="I78" i="1"/>
  <c r="I74" i="1"/>
  <c r="I965" i="1"/>
  <c r="I800" i="1"/>
  <c r="I784" i="1"/>
  <c r="I771" i="1"/>
  <c r="I763" i="1"/>
  <c r="I755" i="1"/>
  <c r="I715" i="1"/>
  <c r="I628" i="1"/>
  <c r="I620" i="1"/>
  <c r="I612" i="1"/>
  <c r="I596" i="1"/>
  <c r="I549" i="1"/>
  <c r="I496" i="1"/>
  <c r="I492" i="1"/>
  <c r="I333" i="1"/>
  <c r="I318" i="1"/>
  <c r="I221" i="1"/>
  <c r="I209" i="1"/>
  <c r="I201" i="1"/>
  <c r="I197" i="1"/>
  <c r="I189" i="1"/>
  <c r="I181" i="1"/>
  <c r="I832" i="1"/>
  <c r="I758" i="1"/>
  <c r="I754" i="1"/>
  <c r="I750" i="1"/>
  <c r="I726" i="1"/>
  <c r="I714" i="1"/>
  <c r="I706" i="1"/>
  <c r="I694" i="1"/>
  <c r="I686" i="1"/>
  <c r="I631" i="1"/>
  <c r="I627" i="1"/>
  <c r="I623" i="1"/>
  <c r="I611" i="1"/>
  <c r="I607" i="1"/>
  <c r="I564" i="1"/>
  <c r="I504" i="1"/>
  <c r="I499" i="1"/>
  <c r="I495" i="1"/>
  <c r="I491" i="1"/>
  <c r="I415" i="1"/>
  <c r="I395" i="1"/>
  <c r="I387" i="1"/>
  <c r="I379" i="1"/>
  <c r="I332" i="1"/>
  <c r="I317" i="1"/>
  <c r="I309" i="1"/>
  <c r="I228" i="1"/>
  <c r="I224" i="1"/>
  <c r="I216" i="1"/>
  <c r="I212" i="1"/>
  <c r="I208" i="1"/>
  <c r="I204" i="1"/>
  <c r="I200" i="1"/>
  <c r="I196" i="1"/>
  <c r="I192" i="1"/>
  <c r="I188" i="1"/>
  <c r="I180" i="1"/>
  <c r="I969" i="1"/>
  <c r="I840" i="1"/>
  <c r="I829" i="1"/>
  <c r="I759" i="1"/>
  <c r="I735" i="1"/>
  <c r="I727" i="1"/>
  <c r="I703" i="1"/>
  <c r="I695" i="1"/>
  <c r="I632" i="1"/>
  <c r="I616" i="1"/>
  <c r="I608" i="1"/>
  <c r="I500" i="1"/>
  <c r="I302" i="1"/>
  <c r="I225" i="1"/>
  <c r="I217" i="1"/>
  <c r="I213" i="1"/>
  <c r="I205" i="1"/>
  <c r="I185" i="1"/>
  <c r="I177" i="1"/>
  <c r="I757" i="1"/>
  <c r="I753" i="1"/>
  <c r="I749" i="1"/>
  <c r="I737" i="1"/>
  <c r="I725" i="1"/>
  <c r="I717" i="1"/>
  <c r="I713" i="1"/>
  <c r="I705" i="1"/>
  <c r="I693" i="1"/>
  <c r="I630" i="1"/>
  <c r="I626" i="1"/>
  <c r="I622" i="1"/>
  <c r="I618" i="1"/>
  <c r="I610" i="1"/>
  <c r="I606" i="1"/>
  <c r="I598" i="1"/>
  <c r="I502" i="1"/>
  <c r="I498" i="1"/>
  <c r="I494" i="1"/>
  <c r="I490" i="1"/>
  <c r="I414" i="1"/>
  <c r="I390" i="1"/>
  <c r="I378" i="1"/>
  <c r="I312" i="1"/>
  <c r="I308" i="1"/>
  <c r="I227" i="1"/>
  <c r="I223" i="1"/>
  <c r="I219" i="1"/>
  <c r="I215" i="1"/>
  <c r="I207" i="1"/>
  <c r="I203" i="1"/>
  <c r="I199" i="1"/>
  <c r="I195" i="1"/>
  <c r="I191" i="1"/>
  <c r="I187" i="1"/>
  <c r="I183" i="1"/>
  <c r="I179" i="1"/>
  <c r="I1009" i="1"/>
  <c r="I772" i="1"/>
  <c r="I760" i="1"/>
  <c r="I752" i="1"/>
  <c r="I748" i="1"/>
  <c r="I736" i="1"/>
  <c r="I728" i="1"/>
  <c r="I716" i="1"/>
  <c r="I704" i="1"/>
  <c r="I696" i="1"/>
  <c r="I684" i="1"/>
  <c r="I633" i="1"/>
  <c r="I621" i="1"/>
  <c r="I617" i="1"/>
  <c r="I613" i="1"/>
  <c r="I605" i="1"/>
  <c r="I597" i="1"/>
  <c r="I501" i="1"/>
  <c r="I497" i="1"/>
  <c r="I493" i="1"/>
  <c r="I489" i="1"/>
  <c r="I409" i="1"/>
  <c r="I405" i="1"/>
  <c r="I369" i="1"/>
  <c r="I311" i="1"/>
  <c r="I303" i="1"/>
  <c r="I226" i="1"/>
  <c r="I222" i="1"/>
  <c r="I218" i="1"/>
  <c r="I214" i="1"/>
  <c r="I210" i="1"/>
  <c r="I206" i="1"/>
  <c r="I198" i="1"/>
  <c r="I194" i="1"/>
  <c r="I190" i="1"/>
  <c r="I186" i="1"/>
  <c r="I178" i="1"/>
  <c r="I165" i="1"/>
  <c r="I161" i="1"/>
  <c r="I153" i="1"/>
  <c r="I149" i="1"/>
  <c r="I145" i="1"/>
  <c r="I141" i="1"/>
  <c r="I137" i="1"/>
  <c r="I133" i="1"/>
  <c r="I125" i="1"/>
  <c r="I121" i="1"/>
  <c r="I109" i="1"/>
  <c r="I105" i="1"/>
  <c r="I81" i="1"/>
  <c r="I77" i="1"/>
  <c r="I69" i="1"/>
  <c r="I49" i="1"/>
  <c r="I45" i="1"/>
  <c r="I164" i="1"/>
  <c r="I160" i="1"/>
  <c r="I152" i="1"/>
  <c r="I148" i="1"/>
  <c r="I144" i="1"/>
  <c r="I140" i="1"/>
  <c r="I136" i="1"/>
  <c r="I132" i="1"/>
  <c r="I128" i="1"/>
  <c r="I124" i="1"/>
  <c r="I108" i="1"/>
  <c r="I104" i="1"/>
  <c r="I92" i="1"/>
  <c r="I80" i="1"/>
  <c r="I72" i="1"/>
  <c r="I68" i="1"/>
  <c r="I52" i="1"/>
  <c r="I163" i="1"/>
  <c r="I159" i="1"/>
  <c r="I155" i="1"/>
  <c r="I151" i="1"/>
  <c r="I143" i="1"/>
  <c r="I139" i="1"/>
  <c r="I135" i="1"/>
  <c r="I131" i="1"/>
  <c r="I127" i="1"/>
  <c r="I123" i="1"/>
  <c r="I119" i="1"/>
  <c r="I107" i="1"/>
  <c r="I103" i="1"/>
  <c r="I71" i="1"/>
  <c r="I162" i="1"/>
  <c r="I158" i="1"/>
  <c r="I154" i="1"/>
  <c r="I150" i="1"/>
  <c r="I146" i="1"/>
  <c r="I142" i="1"/>
  <c r="I134" i="1"/>
  <c r="I130" i="1"/>
  <c r="I126" i="1"/>
  <c r="I122" i="1"/>
  <c r="I110" i="1"/>
  <c r="I106" i="1"/>
  <c r="I66" i="1"/>
  <c r="I46" i="1"/>
  <c r="I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tc={061DB3A1-45D1-4863-BEAF-73442A4036E2}</author>
    <author>Lucero Garzon Ariza</author>
  </authors>
  <commentList>
    <comment ref="I422" authorId="0" shapeId="0" xr:uid="{061DB3A1-45D1-4863-BEAF-73442A4036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23" authorId="1" shapeId="0" xr:uid="{EFB0B7AF-3DB9-4E95-8AC9-6A8201FC3468}">
      <text>
        <r>
          <rPr>
            <b/>
            <sz val="9"/>
            <color indexed="81"/>
            <rFont val="Tahoma"/>
            <family val="2"/>
          </rPr>
          <t>Lucero Garzon Ariza:</t>
        </r>
        <r>
          <rPr>
            <sz val="9"/>
            <color indexed="81"/>
            <rFont val="Tahoma"/>
            <family val="2"/>
          </rPr>
          <t xml:space="preserve">
Cosmeticos y Dispositivos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tc={88A35A5B-741B-4110-B037-4ABB8E9101E0}</author>
    <author>Lucero Garzon Ariza</author>
  </authors>
  <commentList>
    <comment ref="I421" authorId="0" shapeId="0" xr:uid="{88A35A5B-741B-4110-B037-4ABB8E9101E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2E09E2F-99E3-45ED-BC51-826A47088284}">
      <text>
        <r>
          <rPr>
            <b/>
            <sz val="9"/>
            <color indexed="81"/>
            <rFont val="Tahoma"/>
            <family val="2"/>
          </rPr>
          <t>Lucero Garzon Ariza:</t>
        </r>
        <r>
          <rPr>
            <sz val="9"/>
            <color indexed="81"/>
            <rFont val="Tahoma"/>
            <family val="2"/>
          </rPr>
          <t xml:space="preserve">
Cosmeticos y Dispositivos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tc={E8B93927-006F-4363-8C5A-D509AED23442}</author>
    <author>Lucero Garzon Ariza</author>
  </authors>
  <commentList>
    <comment ref="I421" authorId="0" shapeId="0" xr:uid="{E8B93927-006F-4363-8C5A-D509AED234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2E5B7DDF-992E-46F0-BB1C-1D698CFF6B02}">
      <text>
        <r>
          <rPr>
            <b/>
            <sz val="9"/>
            <color indexed="81"/>
            <rFont val="Tahoma"/>
            <family val="2"/>
          </rPr>
          <t>Lucero Garzon Ariza:</t>
        </r>
        <r>
          <rPr>
            <sz val="9"/>
            <color indexed="81"/>
            <rFont val="Tahoma"/>
            <family val="2"/>
          </rPr>
          <t xml:space="preserve">
Cosmeticos y Dispositivos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tc={ACC5EE6A-99DE-4142-8701-646F382C4A86}</author>
    <author>Lucero Garzon Ariza</author>
  </authors>
  <commentList>
    <comment ref="I422" authorId="0" shapeId="0" xr:uid="{ACC5EE6A-99DE-4142-8701-646F382C4A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23" authorId="1" shapeId="0" xr:uid="{0BD3F4C4-9CBA-43D0-9E79-CA7B9FF2EE42}">
      <text>
        <r>
          <rPr>
            <b/>
            <sz val="9"/>
            <color indexed="81"/>
            <rFont val="Tahoma"/>
            <family val="2"/>
          </rPr>
          <t>Lucero Garzon Ariza:</t>
        </r>
        <r>
          <rPr>
            <sz val="9"/>
            <color indexed="81"/>
            <rFont val="Tahoma"/>
            <family val="2"/>
          </rPr>
          <t xml:space="preserve">
Cosmeticos y Dispositivos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tc={3B1636DA-C0D4-4FD9-B80C-4CCC13E107EC}</author>
    <author>Lucero Garzon Ariza</author>
  </authors>
  <commentList>
    <comment ref="I421" authorId="0" shapeId="0" xr:uid="{3B1636DA-C0D4-4FD9-B80C-4CCC13E107E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53A0B95-D708-40FE-9E19-446CBABC3A5C}">
      <text>
        <r>
          <rPr>
            <b/>
            <sz val="9"/>
            <color indexed="81"/>
            <rFont val="Tahoma"/>
            <family val="2"/>
          </rPr>
          <t>Lucero Garzon Ariza:</t>
        </r>
        <r>
          <rPr>
            <sz val="9"/>
            <color indexed="81"/>
            <rFont val="Tahoma"/>
            <family val="2"/>
          </rPr>
          <t xml:space="preserve">
Cosmeticos y Dispositivos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tc={BF26CE74-8B64-48F9-9AC5-6980E7333991}</author>
    <author>Lucero Garzon Ariza</author>
  </authors>
  <commentList>
    <comment ref="I421" authorId="0" shapeId="0" xr:uid="{BF26CE74-8B64-48F9-9AC5-6980E733399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531D248E-0510-4995-96A2-13D3F86583F9}">
      <text>
        <r>
          <rPr>
            <b/>
            <sz val="9"/>
            <color indexed="81"/>
            <rFont val="Tahoma"/>
            <family val="2"/>
          </rPr>
          <t>Lucero Garzon Ariza:</t>
        </r>
        <r>
          <rPr>
            <sz val="9"/>
            <color indexed="81"/>
            <rFont val="Tahoma"/>
            <family val="2"/>
          </rPr>
          <t xml:space="preserve">
Cosmeticos y Dispositivos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tc={9A9B7B35-B1C2-4936-B148-AB8E7F46420D}</author>
    <author>Lucero Garzon Ariza</author>
  </authors>
  <commentList>
    <comment ref="I421" authorId="0" shapeId="0" xr:uid="{9A9B7B35-B1C2-4936-B148-AB8E7F46420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04EDB255-1A68-4E27-8D2A-AEDF685B1E93}">
      <text>
        <r>
          <rPr>
            <b/>
            <sz val="9"/>
            <color indexed="81"/>
            <rFont val="Tahoma"/>
            <family val="2"/>
          </rPr>
          <t>Lucero Garzon Ariza:</t>
        </r>
        <r>
          <rPr>
            <sz val="9"/>
            <color indexed="81"/>
            <rFont val="Tahoma"/>
            <family val="2"/>
          </rPr>
          <t xml:space="preserve">
Cosmeticos y Dispositivos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tc={A43968B3-3B2B-4963-AE07-572B17A3F285}</author>
    <author>Lucero Garzon Ariza</author>
  </authors>
  <commentList>
    <comment ref="I421" authorId="0" shapeId="0" xr:uid="{A43968B3-3B2B-4963-AE07-572B17A3F28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E1CA794C-B029-4C89-A12B-0018C8CC8975}">
      <text>
        <r>
          <rPr>
            <b/>
            <sz val="9"/>
            <color indexed="81"/>
            <rFont val="Tahoma"/>
            <family val="2"/>
          </rPr>
          <t>Lucero Garzon Ariza:</t>
        </r>
        <r>
          <rPr>
            <sz val="9"/>
            <color indexed="81"/>
            <rFont val="Tahoma"/>
            <family val="2"/>
          </rPr>
          <t xml:space="preserve">
Cosmeticos y Dispositivos </t>
        </r>
      </text>
    </comment>
  </commentList>
</comments>
</file>

<file path=xl/sharedStrings.xml><?xml version="1.0" encoding="utf-8"?>
<sst xmlns="http://schemas.openxmlformats.org/spreadsheetml/2006/main" count="52053" uniqueCount="1018">
  <si>
    <t xml:space="preserve">Código Anterior </t>
  </si>
  <si>
    <t>Código</t>
  </si>
  <si>
    <t xml:space="preserve">Concepto </t>
  </si>
  <si>
    <t>Cosecutivo</t>
  </si>
  <si>
    <t xml:space="preserve">Opciones </t>
  </si>
  <si>
    <t>UVB</t>
  </si>
  <si>
    <t xml:space="preserve">TARIFA $ </t>
  </si>
  <si>
    <t xml:space="preserve">Calculo uvb descripcion </t>
  </si>
  <si>
    <t xml:space="preserve">Item Adiciona </t>
  </si>
  <si>
    <t xml:space="preserve">Misional </t>
  </si>
  <si>
    <t>%</t>
  </si>
  <si>
    <t xml:space="preserve">Tipo Tramite </t>
  </si>
  <si>
    <t xml:space="preserve">Proceso </t>
  </si>
  <si>
    <t>REGISTRO SANITARIO Y/O RENOVACIÓN REGISTRO SANITARIO DE PRODUCTOS FITOTERAPÉUTICOS</t>
  </si>
  <si>
    <t>,</t>
  </si>
  <si>
    <t>0001</t>
  </si>
  <si>
    <t>Registro sanitario de productos fitoterapéuticos</t>
  </si>
  <si>
    <t xml:space="preserve">Valor </t>
  </si>
  <si>
    <t>0001-1</t>
  </si>
  <si>
    <t>Registro sanitario nuevo para preparación farmacéutica con base en plantas medicinales (PFM) en las modalidades de: Fabricar y Vender; Importar y Vender, Importar, Acondicionar y Vender, Fabricar y Exportar.</t>
  </si>
  <si>
    <t>N/A</t>
  </si>
  <si>
    <t xml:space="preserve">Medicamentos </t>
  </si>
  <si>
    <t>884 
1121</t>
  </si>
  <si>
    <t>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</si>
  <si>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</si>
  <si>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</si>
  <si>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</si>
  <si>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</si>
  <si>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</si>
  <si>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</si>
  <si>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0001-2</t>
  </si>
  <si>
    <t>Registro sanitario nuevo automático para producto fitoterapéutico tradicional (PFT) o importado (PFTI) con revisión posterior en las modalidades de: Fabricar y Vender, Importar y Vender, Importar, Acondicionar y Vender y Fabricar y Exportar.</t>
  </si>
  <si>
    <t>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t>
  </si>
  <si>
    <t>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</si>
  <si>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</si>
  <si>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</si>
  <si>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</si>
  <si>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</si>
  <si>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</si>
  <si>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0002</t>
  </si>
  <si>
    <t>Renovación de registro sanitario de productos fitoterapéuticos</t>
  </si>
  <si>
    <t>titulo</t>
  </si>
  <si>
    <t>Titulo</t>
  </si>
  <si>
    <t>0002-1</t>
  </si>
  <si>
    <t xml:space="preserve">Renovación de registro sanitario para preparación farmacéutica con base en plantas medicinales (PFM) en las modalidades de: Fabricar y vender, importar y vender, importar, acondicionar y vender, fabricar y exportar.  
  </t>
  </si>
  <si>
    <t>Renovación de registro sanitario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</si>
  <si>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0002-2</t>
  </si>
  <si>
    <t xml:space="preserve">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t>
  </si>
  <si>
    <t>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</si>
  <si>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Y/O RENOVACIÓN REGISTRO SANITARIO PARA MEDICAMENTOS HOMEOPÁTICOS</t>
  </si>
  <si>
    <t xml:space="preserve">
0006</t>
  </si>
  <si>
    <t>0004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</si>
  <si>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 xml:space="preserve">7,04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 xml:space="preserve">42,45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t>
    </r>
  </si>
  <si>
    <t>Solidas o Semisólidas</t>
  </si>
  <si>
    <t>1205
1653</t>
  </si>
  <si>
    <t>0005</t>
  </si>
  <si>
    <t xml:space="preserve">Liquidas </t>
  </si>
  <si>
    <t>0007</t>
  </si>
  <si>
    <t>Liquidas estériles</t>
  </si>
  <si>
    <t xml:space="preserve">
90043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</si>
  <si>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t>
    </r>
  </si>
  <si>
    <t xml:space="preserve">
91013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</si>
  <si>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2,80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17,01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</si>
  <si>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 xml:space="preserve">
91014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</si>
  <si>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3,48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 xml:space="preserve">21,20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</si>
  <si>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4,20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25,49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</si>
  <si>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t xml:space="preserve">
91012</t>
  </si>
  <si>
    <t xml:space="preserve">
92013</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</si>
  <si>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4,92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29,73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</si>
  <si>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 xml:space="preserve">
92014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</si>
  <si>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5,60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33,93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</si>
  <si>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 xml:space="preserve">
92015</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</si>
  <si>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6,32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38,21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</si>
  <si>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SIMPLIFICADO DE MEDICAMENTOS HOMEOPÁTICOS SIMPLES</t>
  </si>
  <si>
    <t>0010</t>
  </si>
  <si>
    <r>
      <t xml:space="preserve">Registro sanitario nuevo Homeopáticos simple forma farmacéutica:
Semisólida (Cremas, geles, ungüentos, pastas, óvulos, supositorios, pomadas, jaleas).
(Más </t>
    </r>
    <r>
      <rPr>
        <b/>
        <sz val="11"/>
        <color theme="1"/>
        <rFont val="Arial"/>
        <family val="2"/>
      </rPr>
      <t>3,56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10,60 UVB</t>
    </r>
    <r>
      <rPr>
        <sz val="11"/>
        <color theme="1"/>
        <rFont val="Arial"/>
        <family val="2"/>
      </rPr>
      <t xml:space="preserve"> solidas: Glóbulos, tabletas, grageas, cápsulas, polvos, granulados).</t>
    </r>
  </si>
  <si>
    <t xml:space="preserve">Semisólida </t>
  </si>
  <si>
    <t>0009</t>
  </si>
  <si>
    <t>Liquidas</t>
  </si>
  <si>
    <t xml:space="preserve"> '0008</t>
  </si>
  <si>
    <t>Solidas</t>
  </si>
  <si>
    <r>
      <t xml:space="preserve">Registro sanitario nuevo Homeopáticos simple forma farmacéutica:
Semisólida (Cremas, geles, ungüentos, pastas, óvulos, supositorios, pomadas, jaleas).
(Más </t>
    </r>
    <r>
      <rPr>
        <b/>
        <sz val="11"/>
        <color theme="1"/>
        <rFont val="Arial"/>
        <family val="2"/>
      </rPr>
      <t>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solidas: Glóbulos, tabletas, grageas, cápsulas, polvos, granulados).
“Aplicable a microempresas, incluyendo los pequeños productores de acuerdo con la tipificación actual en el marco del Decreto 691 de 2018. Exceptuada de pago, en el marco del parágrafo 2 del Art. 2 de Ley 2069 de 2020.”</t>
    </r>
  </si>
  <si>
    <r>
      <t>Registro sanitario nuevo Homeopáticos simple forma farmacéutica:
Semisólida (Cremas, geles, ungüentos, pastas, óvulos, supositorios, pomadas, jaleas).
(Más</t>
    </r>
    <r>
      <rPr>
        <b/>
        <sz val="11"/>
        <color theme="1"/>
        <rFont val="Arial"/>
        <family val="2"/>
      </rPr>
      <t xml:space="preserve"> 1,44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4,24 UVB</t>
    </r>
    <r>
      <rPr>
        <sz val="11"/>
        <color theme="1"/>
        <rFont val="Arial"/>
        <family val="2"/>
      </rPr>
      <t xml:space="preserve"> solidas: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</si>
  <si>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Homeopáticos simple forma farmacéutica:
Semisólida (Cremas, geles, ungüentos, pastas, óvulos, supositorios, pomadas, jaleas).
(Más </t>
    </r>
    <r>
      <rPr>
        <b/>
        <sz val="11"/>
        <color theme="1"/>
        <rFont val="Arial"/>
        <family val="2"/>
      </rPr>
      <t xml:space="preserve">1,82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5,30 UVB</t>
    </r>
    <r>
      <rPr>
        <sz val="11"/>
        <color theme="1"/>
        <rFont val="Arial"/>
        <family val="2"/>
      </rPr>
      <t xml:space="preserve"> solidas: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</si>
  <si>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Homeopáticos simple forma farmacéutica:
Semisólida (Cremas, geles, ungüentos, pastas, óvulos, supositorios, pomadas, jaleas).
(Más </t>
    </r>
    <r>
      <rPr>
        <b/>
        <sz val="11"/>
        <color theme="1"/>
        <rFont val="Arial"/>
        <family val="2"/>
      </rPr>
      <t>2,16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6,36 UVB</t>
    </r>
    <r>
      <rPr>
        <sz val="11"/>
        <color theme="1"/>
        <rFont val="Arial"/>
        <family val="2"/>
      </rPr>
      <t xml:space="preserve"> solidas: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</si>
  <si>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Homeopáticos simple forma farmacéutica:
Semisólida (Cremas, geles, ungüentos, pastas, óvulos, supositorios, pomadas, jaleas).
(Más </t>
    </r>
    <r>
      <rPr>
        <b/>
        <sz val="11"/>
        <color theme="1"/>
        <rFont val="Arial"/>
        <family val="2"/>
      </rPr>
      <t>2,51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7,43 UVB</t>
    </r>
    <r>
      <rPr>
        <sz val="11"/>
        <color theme="1"/>
        <rFont val="Arial"/>
        <family val="2"/>
      </rPr>
      <t xml:space="preserve"> solidas: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</si>
  <si>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Registro sanitario nuevo Homeopáticos simple forma farmacéutica:
Semisólida (Cremas, geles, ungüentos, pastas, óvulos, supositorios, pomadas, jaleas).
(Más</t>
    </r>
    <r>
      <rPr>
        <b/>
        <sz val="11"/>
        <color theme="1"/>
        <rFont val="Arial"/>
        <family val="2"/>
      </rPr>
      <t xml:space="preserve"> 2,84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8,48 UVB</t>
    </r>
    <r>
      <rPr>
        <sz val="11"/>
        <color theme="1"/>
        <rFont val="Arial"/>
        <family val="2"/>
      </rPr>
      <t xml:space="preserve"> solidas: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</si>
  <si>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Homeopáticos simple forma farmacéutica:
Semisólida (Cremas, geles, ungüentos, pastas, óvulos, supositorios, pomadas, jaleas).
(Más </t>
    </r>
    <r>
      <rPr>
        <b/>
        <sz val="11"/>
        <color theme="1"/>
        <rFont val="Arial"/>
        <family val="2"/>
      </rPr>
      <t>3,22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9,58 UVB</t>
    </r>
    <r>
      <rPr>
        <sz val="11"/>
        <color theme="1"/>
        <rFont val="Arial"/>
        <family val="2"/>
      </rPr>
      <t xml:space="preserve"> solidas: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</si>
  <si>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DE MEDICAMENTOS</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</si>
  <si>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317,37</t>
    </r>
    <r>
      <rPr>
        <sz val="11"/>
        <color theme="1"/>
        <rFont val="Arial"/>
        <family val="2"/>
      </rPr>
      <t xml:space="preserve"> </t>
    </r>
    <r>
      <rPr>
        <b/>
        <sz val="11"/>
        <color theme="1"/>
        <rFont val="Arial"/>
        <family val="2"/>
      </rPr>
      <t>UVB</t>
    </r>
    <r>
      <rPr>
        <sz val="11"/>
        <color theme="1"/>
        <rFont val="Arial"/>
        <family val="2"/>
      </rPr>
      <t xml:space="preserve"> con visita para evaluación farmacéutica Bogotá ) o (Más</t>
    </r>
    <r>
      <rPr>
        <b/>
        <sz val="11"/>
        <color theme="1"/>
        <rFont val="Arial"/>
        <family val="2"/>
      </rPr>
      <t xml:space="preserve"> 663,07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1.730,83</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2.476,95 UVB</t>
    </r>
    <r>
      <rPr>
        <sz val="11"/>
        <color theme="1"/>
        <rFont val="Arial"/>
        <family val="2"/>
      </rPr>
      <t xml:space="preserve"> Zona 2) o (Más </t>
    </r>
    <r>
      <rPr>
        <b/>
        <sz val="11"/>
        <color theme="1"/>
        <rFont val="Arial"/>
        <family val="2"/>
      </rPr>
      <t>4.087,20</t>
    </r>
    <r>
      <rPr>
        <sz val="11"/>
        <color theme="1"/>
        <rFont val="Arial"/>
        <family val="2"/>
      </rPr>
      <t xml:space="preserve"> </t>
    </r>
    <r>
      <rPr>
        <b/>
        <sz val="11"/>
        <color theme="1"/>
        <rFont val="Arial"/>
        <family val="2"/>
      </rPr>
      <t xml:space="preserve">UVB </t>
    </r>
    <r>
      <rPr>
        <sz val="11"/>
        <color theme="1"/>
        <rFont val="Arial"/>
        <family val="2"/>
      </rPr>
      <t>Zona 3).
Con visita para evaluación farmacéutica - Modalidad Importar, Envasar y Vender (IEV):
(Más</t>
    </r>
    <r>
      <rPr>
        <b/>
        <sz val="11"/>
        <color theme="1"/>
        <rFont val="Arial"/>
        <family val="2"/>
      </rPr>
      <t xml:space="preserve"> 2.060,12 UVB</t>
    </r>
    <r>
      <rPr>
        <sz val="11"/>
        <color theme="1"/>
        <rFont val="Arial"/>
        <family val="2"/>
      </rPr>
      <t xml:space="preserve">  Zona 1) o (Más </t>
    </r>
    <r>
      <rPr>
        <b/>
        <sz val="11"/>
        <color theme="1"/>
        <rFont val="Arial"/>
        <family val="2"/>
      </rPr>
      <t>2.736,38 UVB</t>
    </r>
    <r>
      <rPr>
        <sz val="11"/>
        <color theme="1"/>
        <rFont val="Arial"/>
        <family val="2"/>
      </rPr>
      <t xml:space="preserve"> Zona 2) o (Más</t>
    </r>
    <r>
      <rPr>
        <b/>
        <sz val="11"/>
        <color theme="1"/>
        <rFont val="Arial"/>
        <family val="2"/>
      </rPr>
      <t xml:space="preserve"> 4.250.49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</si>
  <si>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Sin visita</t>
  </si>
  <si>
    <t>928
1025</t>
  </si>
  <si>
    <t>1001 - 7</t>
  </si>
  <si>
    <t>Con visita en Bogotá para las modalidades fabricar y vender; importar, semielaborar y vender; y semielaborar y vender</t>
  </si>
  <si>
    <t>1001 - 8</t>
  </si>
  <si>
    <t>Con visita Nacional para las modalidades fabricar y vender, importar, semielaborar y vender; y semielaborar y vender</t>
  </si>
  <si>
    <t>1001-12</t>
  </si>
  <si>
    <t>Con visita Internacional zona 1 modalidad de Importar y Vender </t>
  </si>
  <si>
    <t>1001-13</t>
  </si>
  <si>
    <t>Con visita Internacional zona 2 modalidad de Importar y Vender</t>
  </si>
  <si>
    <t>1001-14</t>
  </si>
  <si>
    <t>Con visita Internacional zona 3 modalidad de Importar y Vender</t>
  </si>
  <si>
    <t>1001-15</t>
  </si>
  <si>
    <t>Con visita zona 1 modalidad de Importar, Envasar y Vender</t>
  </si>
  <si>
    <t>1001-16</t>
  </si>
  <si>
    <t>Con visita zona 2 modalidad de Importar, Envasar y Vender</t>
  </si>
  <si>
    <t>1001-17</t>
  </si>
  <si>
    <t>Con visita zona 3 modalidad de Importar, Envasar y Vender</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</si>
  <si>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0,00 UVB</t>
    </r>
    <r>
      <rPr>
        <sz val="11"/>
        <color theme="1"/>
        <rFont val="Arial"/>
        <family val="2"/>
      </rPr>
      <t xml:space="preserve">  con visita para evaluación farmacéutica Bogotá ) o (Más</t>
    </r>
    <r>
      <rPr>
        <b/>
        <sz val="11"/>
        <color theme="1"/>
        <rFont val="Arial"/>
        <family val="2"/>
      </rPr>
      <t xml:space="preserve"> 0,00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t>
    </r>
    <r>
      <rPr>
        <b/>
        <sz val="11"/>
        <color theme="1"/>
        <rFont val="Arial"/>
        <family val="2"/>
      </rPr>
      <t xml:space="preserve"> 0,00</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0,00 UVB </t>
    </r>
    <r>
      <rPr>
        <sz val="11"/>
        <color theme="1"/>
        <rFont val="Arial"/>
        <family val="2"/>
      </rPr>
      <t>Zona 3).
Con visita para evaluación farmacéutica - Modalidad Importar, Envasar y Vender (IEV)</t>
    </r>
    <r>
      <rPr>
        <b/>
        <sz val="11"/>
        <color theme="1"/>
        <rFont val="Arial"/>
        <family val="2"/>
      </rPr>
      <t xml:space="preserve">:
</t>
    </r>
    <r>
      <rPr>
        <sz val="11"/>
        <color theme="1"/>
        <rFont val="Arial"/>
        <family val="2"/>
      </rPr>
      <t xml:space="preserve">(Más </t>
    </r>
    <r>
      <rPr>
        <b/>
        <sz val="11"/>
        <color theme="1"/>
        <rFont val="Arial"/>
        <family val="2"/>
      </rPr>
      <t>0,00 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0,00 UVB</t>
    </r>
    <r>
      <rPr>
        <sz val="11"/>
        <color theme="1"/>
        <rFont val="Arial"/>
        <family val="2"/>
      </rPr>
      <t xml:space="preserve"> Zona 3)
Zona 1:Centroamérica;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</si>
  <si>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126,98 UVB </t>
    </r>
    <r>
      <rPr>
        <sz val="11"/>
        <color theme="1"/>
        <rFont val="Arial"/>
        <family val="2"/>
      </rPr>
      <t xml:space="preserve"> con visita para evaluación farmacéutica Bogotá ) o (Más</t>
    </r>
    <r>
      <rPr>
        <b/>
        <sz val="11"/>
        <color theme="1"/>
        <rFont val="Arial"/>
        <family val="2"/>
      </rPr>
      <t xml:space="preserve"> 265,24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692,33 UVB</t>
    </r>
    <r>
      <rPr>
        <sz val="11"/>
        <color theme="1"/>
        <rFont val="Arial"/>
        <family val="2"/>
      </rPr>
      <t xml:space="preserve"> Zona 1) o (Más </t>
    </r>
    <r>
      <rPr>
        <b/>
        <sz val="11"/>
        <color theme="1"/>
        <rFont val="Arial"/>
        <family val="2"/>
      </rPr>
      <t>990,83 UVB</t>
    </r>
    <r>
      <rPr>
        <sz val="11"/>
        <color theme="1"/>
        <rFont val="Arial"/>
        <family val="2"/>
      </rPr>
      <t xml:space="preserve"> Zona 2) o (Más </t>
    </r>
    <r>
      <rPr>
        <b/>
        <sz val="11"/>
        <color theme="1"/>
        <rFont val="Arial"/>
        <family val="2"/>
      </rPr>
      <t>1.634,90 UVB</t>
    </r>
    <r>
      <rPr>
        <sz val="11"/>
        <color theme="1"/>
        <rFont val="Arial"/>
        <family val="2"/>
      </rPr>
      <t xml:space="preserve"> Zona 3).
Con visita para evaluación farmacéutica - Modalidad Importar, Envasar y Vender (IEV):
(Más </t>
    </r>
    <r>
      <rPr>
        <b/>
        <sz val="11"/>
        <color theme="1"/>
        <rFont val="Arial"/>
        <family val="2"/>
      </rPr>
      <t>824,06 UVB</t>
    </r>
    <r>
      <rPr>
        <sz val="11"/>
        <color theme="1"/>
        <rFont val="Arial"/>
        <family val="2"/>
      </rPr>
      <t xml:space="preserve">  Zona 1) o (Más </t>
    </r>
    <r>
      <rPr>
        <b/>
        <sz val="11"/>
        <color theme="1"/>
        <rFont val="Arial"/>
        <family val="2"/>
      </rPr>
      <t>1.094,57</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1.700,21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</si>
  <si>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158,71 UVB </t>
    </r>
    <r>
      <rPr>
        <sz val="11"/>
        <color theme="1"/>
        <rFont val="Arial"/>
        <family val="2"/>
      </rPr>
      <t xml:space="preserve"> con visita para evaluación farmacéutica Bogotá ) o (Más </t>
    </r>
    <r>
      <rPr>
        <b/>
        <sz val="11"/>
        <color theme="1"/>
        <rFont val="Arial"/>
        <family val="2"/>
      </rPr>
      <t>331,54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865,42 UVB</t>
    </r>
    <r>
      <rPr>
        <sz val="11"/>
        <color theme="1"/>
        <rFont val="Arial"/>
        <family val="2"/>
      </rPr>
      <t xml:space="preserve"> Zona 1) o (Más </t>
    </r>
    <r>
      <rPr>
        <b/>
        <sz val="11"/>
        <color theme="1"/>
        <rFont val="Arial"/>
        <family val="2"/>
      </rPr>
      <t>1.238,47 UVB</t>
    </r>
    <r>
      <rPr>
        <sz val="11"/>
        <color theme="1"/>
        <rFont val="Arial"/>
        <family val="2"/>
      </rPr>
      <t xml:space="preserve"> Zona 2) o (Más </t>
    </r>
    <r>
      <rPr>
        <b/>
        <sz val="11"/>
        <color theme="1"/>
        <rFont val="Arial"/>
        <family val="2"/>
      </rPr>
      <t>2.043,62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1.030,06 UVB</t>
    </r>
    <r>
      <rPr>
        <sz val="11"/>
        <color theme="1"/>
        <rFont val="Arial"/>
        <family val="2"/>
      </rPr>
      <t xml:space="preserve">  Zona 1) o (Más </t>
    </r>
    <r>
      <rPr>
        <b/>
        <sz val="11"/>
        <color theme="1"/>
        <rFont val="Arial"/>
        <family val="2"/>
      </rPr>
      <t>1.368,17 UVB</t>
    </r>
    <r>
      <rPr>
        <sz val="11"/>
        <color theme="1"/>
        <rFont val="Arial"/>
        <family val="2"/>
      </rPr>
      <t xml:space="preserve"> Zona 2) o (Más </t>
    </r>
    <r>
      <rPr>
        <b/>
        <sz val="11"/>
        <color theme="1"/>
        <rFont val="Arial"/>
        <family val="2"/>
      </rPr>
      <t>2.125,27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</si>
  <si>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190,43 UVB</t>
    </r>
    <r>
      <rPr>
        <sz val="11"/>
        <color theme="1"/>
        <rFont val="Arial"/>
        <family val="2"/>
      </rPr>
      <t xml:space="preserve">  con visita para evaluación farmacéutica Bogotá ) o (Más </t>
    </r>
    <r>
      <rPr>
        <b/>
        <sz val="11"/>
        <color theme="1"/>
        <rFont val="Arial"/>
        <family val="2"/>
      </rPr>
      <t>397,87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 </t>
    </r>
    <r>
      <rPr>
        <b/>
        <sz val="11"/>
        <color theme="1"/>
        <rFont val="Arial"/>
        <family val="2"/>
      </rPr>
      <t>1.038,50 UVB</t>
    </r>
    <r>
      <rPr>
        <sz val="11"/>
        <color theme="1"/>
        <rFont val="Arial"/>
        <family val="2"/>
      </rPr>
      <t xml:space="preserve"> Zona 1) o (Más </t>
    </r>
    <r>
      <rPr>
        <b/>
        <sz val="11"/>
        <color theme="1"/>
        <rFont val="Arial"/>
        <family val="2"/>
      </rPr>
      <t>1.486,16 UVB</t>
    </r>
    <r>
      <rPr>
        <sz val="11"/>
        <color theme="1"/>
        <rFont val="Arial"/>
        <family val="2"/>
      </rPr>
      <t xml:space="preserve"> Zona 2) o (Más </t>
    </r>
    <r>
      <rPr>
        <b/>
        <sz val="11"/>
        <color theme="1"/>
        <rFont val="Arial"/>
        <family val="2"/>
      </rPr>
      <t>2.452,35 UVB</t>
    </r>
    <r>
      <rPr>
        <sz val="11"/>
        <color theme="1"/>
        <rFont val="Arial"/>
        <family val="2"/>
      </rPr>
      <t xml:space="preserve"> Zona 3).
Con visita para evaluación farmacéutica - Modalidad Importar, Envasar y Vender </t>
    </r>
    <r>
      <rPr>
        <b/>
        <sz val="11"/>
        <color theme="1"/>
        <rFont val="Arial"/>
        <family val="2"/>
      </rPr>
      <t>(IEV)</t>
    </r>
    <r>
      <rPr>
        <sz val="11"/>
        <color theme="1"/>
        <rFont val="Arial"/>
        <family val="2"/>
      </rPr>
      <t xml:space="preserve">:
(Más </t>
    </r>
    <r>
      <rPr>
        <b/>
        <sz val="11"/>
        <color theme="1"/>
        <rFont val="Arial"/>
        <family val="2"/>
      </rPr>
      <t>1.236,06 UVB</t>
    </r>
    <r>
      <rPr>
        <sz val="11"/>
        <color theme="1"/>
        <rFont val="Arial"/>
        <family val="2"/>
      </rPr>
      <t xml:space="preserve">  Zona 1) o (Más </t>
    </r>
    <r>
      <rPr>
        <b/>
        <sz val="11"/>
        <color theme="1"/>
        <rFont val="Arial"/>
        <family val="2"/>
      </rPr>
      <t>1.641,81 UVB</t>
    </r>
    <r>
      <rPr>
        <sz val="11"/>
        <color theme="1"/>
        <rFont val="Arial"/>
        <family val="2"/>
      </rPr>
      <t xml:space="preserve"> Zona 2) o (Más </t>
    </r>
    <r>
      <rPr>
        <b/>
        <sz val="11"/>
        <color theme="1"/>
        <rFont val="Arial"/>
        <family val="2"/>
      </rPr>
      <t>2.550,32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</si>
  <si>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222,15 UVB </t>
    </r>
    <r>
      <rPr>
        <sz val="11"/>
        <color theme="1"/>
        <rFont val="Arial"/>
        <family val="2"/>
      </rPr>
      <t xml:space="preserve"> con visita para evaluación farmacéutica Bogotá ) o (Más </t>
    </r>
    <r>
      <rPr>
        <b/>
        <sz val="11"/>
        <color theme="1"/>
        <rFont val="Arial"/>
        <family val="2"/>
      </rPr>
      <t>464,11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1.211,58 UVB</t>
    </r>
    <r>
      <rPr>
        <sz val="11"/>
        <color theme="1"/>
        <rFont val="Arial"/>
        <family val="2"/>
      </rPr>
      <t xml:space="preserve"> Zona 1) o (Más </t>
    </r>
    <r>
      <rPr>
        <b/>
        <sz val="11"/>
        <color theme="1"/>
        <rFont val="Arial"/>
        <family val="2"/>
      </rPr>
      <t>1.733,84 UVB</t>
    </r>
    <r>
      <rPr>
        <sz val="11"/>
        <color theme="1"/>
        <rFont val="Arial"/>
        <family val="2"/>
      </rPr>
      <t xml:space="preserve"> Zona 2) o (Más</t>
    </r>
    <r>
      <rPr>
        <b/>
        <sz val="11"/>
        <color theme="1"/>
        <rFont val="Arial"/>
        <family val="2"/>
      </rPr>
      <t xml:space="preserve"> 2.861,02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1.442,09</t>
    </r>
    <r>
      <rPr>
        <sz val="11"/>
        <color theme="1"/>
        <rFont val="Arial"/>
        <family val="2"/>
      </rPr>
      <t xml:space="preserve"> </t>
    </r>
    <r>
      <rPr>
        <b/>
        <sz val="11"/>
        <color theme="1"/>
        <rFont val="Arial"/>
        <family val="2"/>
      </rPr>
      <t xml:space="preserve">UVB </t>
    </r>
    <r>
      <rPr>
        <sz val="11"/>
        <color theme="1"/>
        <rFont val="Arial"/>
        <family val="2"/>
      </rPr>
      <t xml:space="preserve"> Zona 1) o (Más </t>
    </r>
    <r>
      <rPr>
        <b/>
        <sz val="11"/>
        <color theme="1"/>
        <rFont val="Arial"/>
        <family val="2"/>
      </rPr>
      <t xml:space="preserve">1.915,49 UVB </t>
    </r>
    <r>
      <rPr>
        <sz val="11"/>
        <color theme="1"/>
        <rFont val="Arial"/>
        <family val="2"/>
      </rPr>
      <t xml:space="preserve">Zona 2) o (Más  </t>
    </r>
    <r>
      <rPr>
        <b/>
        <sz val="11"/>
        <color theme="1"/>
        <rFont val="Arial"/>
        <family val="2"/>
      </rPr>
      <t xml:space="preserve">2.975,32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</si>
  <si>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253,88 UVB </t>
    </r>
    <r>
      <rPr>
        <sz val="11"/>
        <color theme="1"/>
        <rFont val="Arial"/>
        <family val="2"/>
      </rPr>
      <t xml:space="preserve"> con visita para evaluación farmacéutica Bogotá ) o (Más</t>
    </r>
    <r>
      <rPr>
        <b/>
        <sz val="11"/>
        <color theme="1"/>
        <rFont val="Arial"/>
        <family val="2"/>
      </rPr>
      <t xml:space="preserve"> 530,45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1.384,67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1.981,53</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3.269,75 UVB</t>
    </r>
    <r>
      <rPr>
        <sz val="11"/>
        <color theme="1"/>
        <rFont val="Arial"/>
        <family val="2"/>
      </rPr>
      <t xml:space="preserve"> Zona 3).
Con visita para evaluación farmacéutica - Modalidad Importar, Envasar y Vender (IEV):
(Más  </t>
    </r>
    <r>
      <rPr>
        <b/>
        <sz val="11"/>
        <color theme="1"/>
        <rFont val="Arial"/>
        <family val="2"/>
      </rPr>
      <t>1.648,04 UVB</t>
    </r>
    <r>
      <rPr>
        <sz val="11"/>
        <color theme="1"/>
        <rFont val="Arial"/>
        <family val="2"/>
      </rPr>
      <t xml:space="preserve">  Zona 1) o (Más  </t>
    </r>
    <r>
      <rPr>
        <b/>
        <sz val="11"/>
        <color theme="1"/>
        <rFont val="Arial"/>
        <family val="2"/>
      </rPr>
      <t>2.189,09</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3.400,38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</si>
  <si>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rPr>
        <sz val="11"/>
        <color rgb="FF000000"/>
        <rFont val="Arial"/>
        <family val="2"/>
      </rPr>
      <t xml:space="preserve">Registro sanitario nuevo de un medicamento de síntesis química o gases medicinales en las modalidades de: fabricar y vender; importar, semielaborar y vender; semielaborar y vender;  importar y vender, e importar, envasar y vender. 
(Más </t>
    </r>
    <r>
      <rPr>
        <b/>
        <sz val="11"/>
        <color rgb="FF000000"/>
        <rFont val="Arial"/>
        <family val="2"/>
      </rPr>
      <t>285,64 UVB</t>
    </r>
    <r>
      <rPr>
        <sz val="11"/>
        <color rgb="FF000000"/>
        <rFont val="Arial"/>
        <family val="2"/>
      </rPr>
      <t xml:space="preserve">  con visita para evaluación farmacéutica Bogotá ) o (Más  </t>
    </r>
    <r>
      <rPr>
        <b/>
        <sz val="11"/>
        <color rgb="FF000000"/>
        <rFont val="Arial"/>
        <family val="2"/>
      </rPr>
      <t>596,74 UVB</t>
    </r>
    <r>
      <rPr>
        <sz val="11"/>
        <color rgb="FF000000"/>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rgb="FF000000"/>
        <rFont val="Arial"/>
        <family val="2"/>
      </rPr>
      <t>1.557,75  UVB</t>
    </r>
    <r>
      <rPr>
        <sz val="11"/>
        <color rgb="FF000000"/>
        <rFont val="Arial"/>
        <family val="2"/>
      </rPr>
      <t xml:space="preserve"> Zona 1) o (Más </t>
    </r>
    <r>
      <rPr>
        <b/>
        <sz val="11"/>
        <color rgb="FF000000"/>
        <rFont val="Arial"/>
        <family val="2"/>
      </rPr>
      <t>2.229,26  UVB</t>
    </r>
    <r>
      <rPr>
        <sz val="11"/>
        <color rgb="FF000000"/>
        <rFont val="Arial"/>
        <family val="2"/>
      </rPr>
      <t xml:space="preserve"> Zona 2) o (Más </t>
    </r>
    <r>
      <rPr>
        <b/>
        <sz val="11"/>
        <color rgb="FF000000"/>
        <rFont val="Arial"/>
        <family val="2"/>
      </rPr>
      <t>3.678,48</t>
    </r>
    <r>
      <rPr>
        <sz val="11"/>
        <color rgb="FF000000"/>
        <rFont val="Arial"/>
        <family val="2"/>
      </rPr>
      <t xml:space="preserve"> </t>
    </r>
    <r>
      <rPr>
        <b/>
        <sz val="11"/>
        <color rgb="FF000000"/>
        <rFont val="Arial"/>
        <family val="2"/>
      </rPr>
      <t xml:space="preserve">UVB </t>
    </r>
    <r>
      <rPr>
        <sz val="11"/>
        <color rgb="FF000000"/>
        <rFont val="Arial"/>
        <family val="2"/>
      </rPr>
      <t xml:space="preserve">Zona 3).
Con visita para evaluación farmacéutica - Modalidad Importar, Envasar y Vender (IEV):
(Más </t>
    </r>
    <r>
      <rPr>
        <b/>
        <sz val="11"/>
        <color rgb="FF000000"/>
        <rFont val="Arial"/>
        <family val="2"/>
      </rPr>
      <t>1.854,12</t>
    </r>
    <r>
      <rPr>
        <sz val="11"/>
        <color rgb="FF000000"/>
        <rFont val="Arial"/>
        <family val="2"/>
      </rPr>
      <t xml:space="preserve"> </t>
    </r>
    <r>
      <rPr>
        <b/>
        <sz val="11"/>
        <color rgb="FF000000"/>
        <rFont val="Arial"/>
        <family val="2"/>
      </rPr>
      <t>UVB</t>
    </r>
    <r>
      <rPr>
        <sz val="11"/>
        <color rgb="FF000000"/>
        <rFont val="Arial"/>
        <family val="2"/>
      </rPr>
      <t xml:space="preserve">  Zona 1) o (Más </t>
    </r>
    <r>
      <rPr>
        <b/>
        <sz val="11"/>
        <color rgb="FF000000"/>
        <rFont val="Arial"/>
        <family val="2"/>
      </rPr>
      <t>2.462,74 UVB</t>
    </r>
    <r>
      <rPr>
        <sz val="11"/>
        <color rgb="FF000000"/>
        <rFont val="Arial"/>
        <family val="2"/>
      </rPr>
      <t xml:space="preserve"> Zona 2) o (Más </t>
    </r>
    <r>
      <rPr>
        <b/>
        <sz val="11"/>
        <color rgb="FF000000"/>
        <rFont val="Arial"/>
        <family val="2"/>
      </rPr>
      <t>3.825,43</t>
    </r>
    <r>
      <rPr>
        <sz val="11"/>
        <color rgb="FF000000"/>
        <rFont val="Arial"/>
        <family val="2"/>
      </rPr>
      <t xml:space="preserve"> </t>
    </r>
    <r>
      <rPr>
        <b/>
        <sz val="11"/>
        <color rgb="FF000000"/>
        <rFont val="Arial"/>
        <family val="2"/>
      </rPr>
      <t>UVB</t>
    </r>
    <r>
      <rPr>
        <sz val="11"/>
        <color rgb="FF000000"/>
        <rFont val="Arial"/>
        <family val="2"/>
      </rPr>
      <t xml:space="preserve"> Zona 3)
Zona 1:Centroamérica;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</si>
  <si>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1001-6</t>
  </si>
  <si>
    <t>Registro sanitario de un medicamento con solicitud de protección de datos de prueba u otros no divulgados en aplicación del Decreto 2085 de 2002.</t>
  </si>
  <si>
    <t>1001-28</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</si>
  <si>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456,23 UVB</t>
    </r>
    <r>
      <rPr>
        <sz val="11"/>
        <color theme="1"/>
        <rFont val="Arial"/>
        <family val="2"/>
      </rPr>
      <t xml:space="preserve"> molécula nueva con o sin protección de datos)
(Más </t>
    </r>
    <r>
      <rPr>
        <b/>
        <sz val="11"/>
        <color theme="1"/>
        <rFont val="Arial"/>
        <family val="2"/>
      </rPr>
      <t>316,69 UVB</t>
    </r>
    <r>
      <rPr>
        <sz val="11"/>
        <color theme="1"/>
        <rFont val="Arial"/>
        <family val="2"/>
      </rPr>
      <t xml:space="preserve"> visita Bogotá) o (Más </t>
    </r>
    <r>
      <rPr>
        <b/>
        <sz val="11"/>
        <color theme="1"/>
        <rFont val="Arial"/>
        <family val="2"/>
      </rPr>
      <t>662,47</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1.730,53</t>
    </r>
    <r>
      <rPr>
        <sz val="11"/>
        <color theme="1"/>
        <rFont val="Arial"/>
        <family val="2"/>
      </rPr>
      <t xml:space="preserve"> </t>
    </r>
    <r>
      <rPr>
        <b/>
        <sz val="11"/>
        <color theme="1"/>
        <rFont val="Arial"/>
        <family val="2"/>
      </rPr>
      <t>UVB</t>
    </r>
    <r>
      <rPr>
        <sz val="11"/>
        <color theme="1"/>
        <rFont val="Arial"/>
        <family val="2"/>
      </rPr>
      <t xml:space="preserve"> Zona 1) o (Más</t>
    </r>
    <r>
      <rPr>
        <b/>
        <sz val="11"/>
        <color theme="1"/>
        <rFont val="Arial"/>
        <family val="2"/>
      </rPr>
      <t xml:space="preserve"> 2.475,92 UVB</t>
    </r>
    <r>
      <rPr>
        <sz val="11"/>
        <color theme="1"/>
        <rFont val="Arial"/>
        <family val="2"/>
      </rPr>
      <t xml:space="preserve"> Zona 2) o (Más </t>
    </r>
    <r>
      <rPr>
        <b/>
        <sz val="11"/>
        <color theme="1"/>
        <rFont val="Arial"/>
        <family val="2"/>
      </rPr>
      <t>4.086,77 UVB</t>
    </r>
    <r>
      <rPr>
        <sz val="11"/>
        <color theme="1"/>
        <rFont val="Arial"/>
        <family val="2"/>
      </rPr>
      <t xml:space="preserve"> Zona 3)
Con visita - Modalidad Importar, Envasar y Vender:
(Más </t>
    </r>
    <r>
      <rPr>
        <b/>
        <sz val="11"/>
        <color theme="1"/>
        <rFont val="Arial"/>
        <family val="2"/>
      </rPr>
      <t>2.059,95 UVB</t>
    </r>
    <r>
      <rPr>
        <sz val="11"/>
        <color theme="1"/>
        <rFont val="Arial"/>
        <family val="2"/>
      </rPr>
      <t xml:space="preserve"> Zona 1) o (Más </t>
    </r>
    <r>
      <rPr>
        <b/>
        <sz val="11"/>
        <color theme="1"/>
        <rFont val="Arial"/>
        <family val="2"/>
      </rPr>
      <t>2.735,74 UVB</t>
    </r>
    <r>
      <rPr>
        <sz val="11"/>
        <color theme="1"/>
        <rFont val="Arial"/>
        <family val="2"/>
      </rPr>
      <t xml:space="preserve"> Zona 2) o (Más </t>
    </r>
    <r>
      <rPr>
        <b/>
        <sz val="11"/>
        <color theme="1"/>
        <rFont val="Arial"/>
        <family val="2"/>
      </rPr>
      <t>4.250,57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</si>
  <si>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 xml:space="preserve">Sin visita </t>
  </si>
  <si>
    <t xml:space="preserve">Item adicional </t>
  </si>
  <si>
    <t>1001-29</t>
  </si>
  <si>
    <t>1001-30</t>
  </si>
  <si>
    <t>1001-31</t>
  </si>
  <si>
    <t>1001-32</t>
  </si>
  <si>
    <t>con visita Internacional zona 2 modalidad de Importar y Vender</t>
  </si>
  <si>
    <t>1001-33</t>
  </si>
  <si>
    <t>1001-34</t>
  </si>
  <si>
    <t>1001-35</t>
  </si>
  <si>
    <t>1001-36</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</si>
  <si>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0,00 UVB</t>
    </r>
    <r>
      <rPr>
        <sz val="11"/>
        <color theme="1"/>
        <rFont val="Arial"/>
        <family val="2"/>
      </rPr>
      <t xml:space="preserve"> molécula nueva con o sin protección de datos)
(Más </t>
    </r>
    <r>
      <rPr>
        <b/>
        <sz val="11"/>
        <color theme="1"/>
        <rFont val="Arial"/>
        <family val="2"/>
      </rPr>
      <t xml:space="preserve">0,00 UVB </t>
    </r>
    <r>
      <rPr>
        <sz val="11"/>
        <color theme="1"/>
        <rFont val="Arial"/>
        <family val="2"/>
      </rPr>
      <t xml:space="preserve">visita Bogotá) o (Más </t>
    </r>
    <r>
      <rPr>
        <b/>
        <sz val="11"/>
        <color theme="1"/>
        <rFont val="Arial"/>
        <family val="2"/>
      </rPr>
      <t>0,00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0,00 UVB</t>
    </r>
    <r>
      <rPr>
        <sz val="11"/>
        <color theme="1"/>
        <rFont val="Arial"/>
        <family val="2"/>
      </rPr>
      <t xml:space="preserve"> Zona 1) o (Más </t>
    </r>
    <r>
      <rPr>
        <b/>
        <sz val="11"/>
        <color theme="1"/>
        <rFont val="Arial"/>
        <family val="2"/>
      </rPr>
      <t>0,00 UVB</t>
    </r>
    <r>
      <rPr>
        <sz val="11"/>
        <color theme="1"/>
        <rFont val="Arial"/>
        <family val="2"/>
      </rPr>
      <t xml:space="preserve"> Zona 2) o (Más </t>
    </r>
    <r>
      <rPr>
        <b/>
        <sz val="11"/>
        <color theme="1"/>
        <rFont val="Arial"/>
        <family val="2"/>
      </rPr>
      <t>0,00 UVB</t>
    </r>
    <r>
      <rPr>
        <sz val="11"/>
        <color theme="1"/>
        <rFont val="Arial"/>
        <family val="2"/>
      </rPr>
      <t xml:space="preserve"> Zona 3)
Con visita - Modalidad Importar, Envasar y Vender:
(Más </t>
    </r>
    <r>
      <rPr>
        <b/>
        <sz val="11"/>
        <color theme="1"/>
        <rFont val="Arial"/>
        <family val="2"/>
      </rPr>
      <t>0,00 UVB</t>
    </r>
    <r>
      <rPr>
        <sz val="11"/>
        <color theme="1"/>
        <rFont val="Arial"/>
        <family val="2"/>
      </rPr>
      <t xml:space="preserve"> Zona 1) o (Más </t>
    </r>
    <r>
      <rPr>
        <b/>
        <sz val="11"/>
        <color theme="1"/>
        <rFont val="Arial"/>
        <family val="2"/>
      </rPr>
      <t xml:space="preserve">0,00 UVB </t>
    </r>
    <r>
      <rPr>
        <sz val="11"/>
        <color theme="1"/>
        <rFont val="Arial"/>
        <family val="2"/>
      </rPr>
      <t xml:space="preserve">Zona 2) o (Más </t>
    </r>
    <r>
      <rPr>
        <b/>
        <sz val="11"/>
        <color theme="1"/>
        <rFont val="Arial"/>
        <family val="2"/>
      </rPr>
      <t>0,00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</si>
  <si>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182,50 UVB</t>
    </r>
    <r>
      <rPr>
        <sz val="11"/>
        <color theme="1"/>
        <rFont val="Arial"/>
        <family val="2"/>
      </rPr>
      <t xml:space="preserve"> molécula nueva con o sin protección de datos)
(Más </t>
    </r>
    <r>
      <rPr>
        <b/>
        <sz val="11"/>
        <color theme="1"/>
        <rFont val="Arial"/>
        <family val="2"/>
      </rPr>
      <t>126,68 UVB</t>
    </r>
    <r>
      <rPr>
        <sz val="11"/>
        <color theme="1"/>
        <rFont val="Arial"/>
        <family val="2"/>
      </rPr>
      <t xml:space="preserve"> visita Bogotá) o (Más </t>
    </r>
    <r>
      <rPr>
        <b/>
        <sz val="11"/>
        <color theme="1"/>
        <rFont val="Arial"/>
        <family val="2"/>
      </rPr>
      <t>264,99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692,25 UVB </t>
    </r>
    <r>
      <rPr>
        <sz val="11"/>
        <color theme="1"/>
        <rFont val="Arial"/>
        <family val="2"/>
      </rPr>
      <t xml:space="preserve"> Zona 1) o (Más</t>
    </r>
    <r>
      <rPr>
        <b/>
        <sz val="11"/>
        <color theme="1"/>
        <rFont val="Arial"/>
        <family val="2"/>
      </rPr>
      <t xml:space="preserve"> 990,41 UVB </t>
    </r>
    <r>
      <rPr>
        <sz val="11"/>
        <color theme="1"/>
        <rFont val="Arial"/>
        <family val="2"/>
      </rPr>
      <t xml:space="preserve">Zona 2) o (Más </t>
    </r>
    <r>
      <rPr>
        <b/>
        <sz val="11"/>
        <color theme="1"/>
        <rFont val="Arial"/>
        <family val="2"/>
      </rPr>
      <t>1.634,73 UVB</t>
    </r>
    <r>
      <rPr>
        <sz val="11"/>
        <color theme="1"/>
        <rFont val="Arial"/>
        <family val="2"/>
      </rPr>
      <t xml:space="preserve"> Zona 3)
Con visita - Modalidad Importar, Envasar y Vender:
(Más </t>
    </r>
    <r>
      <rPr>
        <b/>
        <sz val="11"/>
        <color theme="1"/>
        <rFont val="Arial"/>
        <family val="2"/>
      </rPr>
      <t>824,02 UVB</t>
    </r>
    <r>
      <rPr>
        <sz val="11"/>
        <color theme="1"/>
        <rFont val="Arial"/>
        <family val="2"/>
      </rPr>
      <t xml:space="preserve"> Zona 1) o (Más </t>
    </r>
    <r>
      <rPr>
        <b/>
        <sz val="11"/>
        <color theme="1"/>
        <rFont val="Arial"/>
        <family val="2"/>
      </rPr>
      <t>1.094.31 UVB</t>
    </r>
    <r>
      <rPr>
        <sz val="11"/>
        <color theme="1"/>
        <rFont val="Arial"/>
        <family val="2"/>
      </rPr>
      <t xml:space="preserve"> Zona 2) o (Más </t>
    </r>
    <r>
      <rPr>
        <b/>
        <sz val="11"/>
        <color theme="1"/>
        <rFont val="Arial"/>
        <family val="2"/>
      </rPr>
      <t>1.700,25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</si>
  <si>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rPr>
        <sz val="11"/>
        <color rgb="FF000000"/>
        <rFont val="Arial"/>
        <family val="2"/>
      </rP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rgb="FF000000"/>
        <rFont val="Arial"/>
        <family val="2"/>
      </rPr>
      <t xml:space="preserve"> 228,13 UVB</t>
    </r>
    <r>
      <rPr>
        <sz val="11"/>
        <color rgb="FF000000"/>
        <rFont val="Arial"/>
        <family val="2"/>
      </rPr>
      <t xml:space="preserve"> molécula nueva con o sin protección de datos)
(Más </t>
    </r>
    <r>
      <rPr>
        <b/>
        <sz val="11"/>
        <color rgb="FF000000"/>
        <rFont val="Arial"/>
        <family val="2"/>
      </rPr>
      <t>158,33 UVB</t>
    </r>
    <r>
      <rPr>
        <sz val="11"/>
        <color rgb="FF000000"/>
        <rFont val="Arial"/>
        <family val="2"/>
      </rPr>
      <t xml:space="preserve"> visita Bogotá) o (Más </t>
    </r>
    <r>
      <rPr>
        <b/>
        <sz val="11"/>
        <color rgb="FF000000"/>
        <rFont val="Arial"/>
        <family val="2"/>
      </rPr>
      <t>331,24 UVB</t>
    </r>
    <r>
      <rPr>
        <sz val="11"/>
        <color rgb="FF000000"/>
        <rFont val="Arial"/>
        <family val="2"/>
      </rPr>
      <t xml:space="preserve"> visita Nacional), Modalidad fabricar y vender, importar semielaborar y vender, semielaborar y vender.   
Con visita internacional - Modalidad Importar y Vender:
(Más </t>
    </r>
    <r>
      <rPr>
        <b/>
        <sz val="11"/>
        <color rgb="FF000000"/>
        <rFont val="Arial"/>
        <family val="2"/>
      </rPr>
      <t>865,29 UVB</t>
    </r>
    <r>
      <rPr>
        <sz val="11"/>
        <color rgb="FF000000"/>
        <rFont val="Arial"/>
        <family val="2"/>
      </rPr>
      <t xml:space="preserve"> Zona 1) o (Más</t>
    </r>
    <r>
      <rPr>
        <b/>
        <sz val="11"/>
        <color rgb="FF000000"/>
        <rFont val="Arial"/>
        <family val="2"/>
      </rPr>
      <t xml:space="preserve"> 1.237,97 UVB</t>
    </r>
    <r>
      <rPr>
        <sz val="11"/>
        <color rgb="FF000000"/>
        <rFont val="Arial"/>
        <family val="2"/>
      </rPr>
      <t xml:space="preserve"> Zona 2) o (Más </t>
    </r>
    <r>
      <rPr>
        <b/>
        <sz val="11"/>
        <color rgb="FF000000"/>
        <rFont val="Arial"/>
        <family val="2"/>
      </rPr>
      <t>2.043,37 UVB</t>
    </r>
    <r>
      <rPr>
        <sz val="11"/>
        <color rgb="FF000000"/>
        <rFont val="Arial"/>
        <family val="2"/>
      </rPr>
      <t xml:space="preserve"> Zona 3)
Con visita - Modalidad Importar, Envasar y Vender:
(Más </t>
    </r>
    <r>
      <rPr>
        <b/>
        <sz val="11"/>
        <color rgb="FF000000"/>
        <rFont val="Arial"/>
        <family val="2"/>
      </rPr>
      <t>1.029,98 UVB</t>
    </r>
    <r>
      <rPr>
        <sz val="11"/>
        <color rgb="FF000000"/>
        <rFont val="Arial"/>
        <family val="2"/>
      </rPr>
      <t xml:space="preserve"> Zona 1) o (Más </t>
    </r>
    <r>
      <rPr>
        <b/>
        <sz val="11"/>
        <color rgb="FF000000"/>
        <rFont val="Arial"/>
        <family val="2"/>
      </rPr>
      <t>1.367,88 UVB</t>
    </r>
    <r>
      <rPr>
        <sz val="11"/>
        <color rgb="FF000000"/>
        <rFont val="Arial"/>
        <family val="2"/>
      </rPr>
      <t xml:space="preserve"> Zona 2) o (Más </t>
    </r>
    <r>
      <rPr>
        <b/>
        <sz val="11"/>
        <color rgb="FF000000"/>
        <rFont val="Arial"/>
        <family val="2"/>
      </rPr>
      <t>2.125,27 UVB</t>
    </r>
    <r>
      <rPr>
        <sz val="11"/>
        <color rgb="FF000000"/>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</si>
  <si>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273,73 UVB</t>
    </r>
    <r>
      <rPr>
        <sz val="11"/>
        <color theme="1"/>
        <rFont val="Arial"/>
        <family val="2"/>
      </rPr>
      <t xml:space="preserve"> molécula nueva con o sin protección de datos)
(Más </t>
    </r>
    <r>
      <rPr>
        <b/>
        <sz val="11"/>
        <color theme="1"/>
        <rFont val="Arial"/>
        <family val="2"/>
      </rPr>
      <t xml:space="preserve">190 UVB </t>
    </r>
    <r>
      <rPr>
        <sz val="11"/>
        <color theme="1"/>
        <rFont val="Arial"/>
        <family val="2"/>
      </rPr>
      <t xml:space="preserve">visita Bogotá) o (Más </t>
    </r>
    <r>
      <rPr>
        <b/>
        <sz val="11"/>
        <color theme="1"/>
        <rFont val="Arial"/>
        <family val="2"/>
      </rPr>
      <t>397,48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1.038,33 UVB </t>
    </r>
    <r>
      <rPr>
        <sz val="11"/>
        <color theme="1"/>
        <rFont val="Arial"/>
        <family val="2"/>
      </rPr>
      <t xml:space="preserve">Zona 1) o (Más </t>
    </r>
    <r>
      <rPr>
        <b/>
        <sz val="11"/>
        <color theme="1"/>
        <rFont val="Arial"/>
        <family val="2"/>
      </rPr>
      <t>1.485,56 UVB</t>
    </r>
    <r>
      <rPr>
        <sz val="11"/>
        <color theme="1"/>
        <rFont val="Arial"/>
        <family val="2"/>
      </rPr>
      <t xml:space="preserve"> Zona 2) o (Más </t>
    </r>
    <r>
      <rPr>
        <b/>
        <sz val="11"/>
        <color theme="1"/>
        <rFont val="Arial"/>
        <family val="2"/>
      </rPr>
      <t>2.452,04 UVB</t>
    </r>
    <r>
      <rPr>
        <sz val="11"/>
        <color theme="1"/>
        <rFont val="Arial"/>
        <family val="2"/>
      </rPr>
      <t xml:space="preserve"> Zona 3)
Con visita - Modalidad Importar, Envasar y Vender:
(Más </t>
    </r>
    <r>
      <rPr>
        <b/>
        <sz val="11"/>
        <color theme="1"/>
        <rFont val="Arial"/>
        <family val="2"/>
      </rPr>
      <t>1.236,01 UVB</t>
    </r>
    <r>
      <rPr>
        <sz val="11"/>
        <color theme="1"/>
        <rFont val="Arial"/>
        <family val="2"/>
      </rPr>
      <t xml:space="preserve"> Zona 1) o (Más </t>
    </r>
    <r>
      <rPr>
        <b/>
        <sz val="11"/>
        <color theme="1"/>
        <rFont val="Arial"/>
        <family val="2"/>
      </rPr>
      <t>1.641,47 UVB</t>
    </r>
    <r>
      <rPr>
        <sz val="11"/>
        <color theme="1"/>
        <rFont val="Arial"/>
        <family val="2"/>
      </rPr>
      <t xml:space="preserve"> Zona 2) o (Más </t>
    </r>
    <r>
      <rPr>
        <b/>
        <sz val="11"/>
        <color theme="1"/>
        <rFont val="Arial"/>
        <family val="2"/>
      </rPr>
      <t>2.550,36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</si>
  <si>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319,36 UVB</t>
    </r>
    <r>
      <rPr>
        <sz val="11"/>
        <color theme="1"/>
        <rFont val="Arial"/>
        <family val="2"/>
      </rPr>
      <t xml:space="preserve"> molécula nueva con o sin protección de datos)
(Más </t>
    </r>
    <r>
      <rPr>
        <b/>
        <sz val="11"/>
        <color theme="1"/>
        <rFont val="Arial"/>
        <family val="2"/>
      </rPr>
      <t>221,64 UVB</t>
    </r>
    <r>
      <rPr>
        <sz val="11"/>
        <color theme="1"/>
        <rFont val="Arial"/>
        <family val="2"/>
      </rPr>
      <t xml:space="preserve"> visita Bogotá) o (Más </t>
    </r>
    <r>
      <rPr>
        <b/>
        <sz val="11"/>
        <color theme="1"/>
        <rFont val="Arial"/>
        <family val="2"/>
      </rPr>
      <t>463,73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1.211,37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1.733,17 UVB</t>
    </r>
    <r>
      <rPr>
        <sz val="11"/>
        <color theme="1"/>
        <rFont val="Arial"/>
        <family val="2"/>
      </rPr>
      <t xml:space="preserve"> Zona 2) o (Más </t>
    </r>
    <r>
      <rPr>
        <b/>
        <sz val="11"/>
        <color theme="1"/>
        <rFont val="Arial"/>
        <family val="2"/>
      </rPr>
      <t>2.860,73 UVB</t>
    </r>
    <r>
      <rPr>
        <sz val="11"/>
        <color theme="1"/>
        <rFont val="Arial"/>
        <family val="2"/>
      </rPr>
      <t xml:space="preserve"> Zona 3)
Con visita - Modalidad Importar, Envasar y Vender:
(Más </t>
    </r>
    <r>
      <rPr>
        <b/>
        <sz val="11"/>
        <color theme="1"/>
        <rFont val="Arial"/>
        <family val="2"/>
      </rPr>
      <t>1.441,96 UVB</t>
    </r>
    <r>
      <rPr>
        <sz val="11"/>
        <color theme="1"/>
        <rFont val="Arial"/>
        <family val="2"/>
      </rPr>
      <t xml:space="preserve"> Zona 1) o (Más </t>
    </r>
    <r>
      <rPr>
        <b/>
        <sz val="11"/>
        <color theme="1"/>
        <rFont val="Arial"/>
        <family val="2"/>
      </rPr>
      <t>1.915,03 UVB</t>
    </r>
    <r>
      <rPr>
        <sz val="11"/>
        <color theme="1"/>
        <rFont val="Arial"/>
        <family val="2"/>
      </rPr>
      <t xml:space="preserve"> Zona 2) o (Más </t>
    </r>
    <r>
      <rPr>
        <b/>
        <sz val="11"/>
        <color theme="1"/>
        <rFont val="Arial"/>
        <family val="2"/>
      </rPr>
      <t>2.975,41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</si>
  <si>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365 UVB</t>
    </r>
    <r>
      <rPr>
        <sz val="11"/>
        <color theme="1"/>
        <rFont val="Arial"/>
        <family val="2"/>
      </rPr>
      <t xml:space="preserve"> molécula nueva con o sin protección de datos)
(Más </t>
    </r>
    <r>
      <rPr>
        <b/>
        <sz val="11"/>
        <color theme="1"/>
        <rFont val="Arial"/>
        <family val="2"/>
      </rPr>
      <t>253,33</t>
    </r>
    <r>
      <rPr>
        <sz val="11"/>
        <color theme="1"/>
        <rFont val="Arial"/>
        <family val="2"/>
      </rPr>
      <t xml:space="preserve"> </t>
    </r>
    <r>
      <rPr>
        <b/>
        <sz val="11"/>
        <color theme="1"/>
        <rFont val="Arial"/>
        <family val="2"/>
      </rPr>
      <t>UVB</t>
    </r>
    <r>
      <rPr>
        <sz val="11"/>
        <color theme="1"/>
        <rFont val="Arial"/>
        <family val="2"/>
      </rPr>
      <t xml:space="preserve"> visita Bogotá) o (Más </t>
    </r>
    <r>
      <rPr>
        <b/>
        <sz val="11"/>
        <color theme="1"/>
        <rFont val="Arial"/>
        <family val="2"/>
      </rPr>
      <t>529,94</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1.384,42 UVB</t>
    </r>
    <r>
      <rPr>
        <sz val="11"/>
        <color theme="1"/>
        <rFont val="Arial"/>
        <family val="2"/>
      </rPr>
      <t xml:space="preserve"> Zona 1) o (Más </t>
    </r>
    <r>
      <rPr>
        <b/>
        <sz val="11"/>
        <color theme="1"/>
        <rFont val="Arial"/>
        <family val="2"/>
      </rPr>
      <t>1.980,73 UVB</t>
    </r>
    <r>
      <rPr>
        <sz val="11"/>
        <color theme="1"/>
        <rFont val="Arial"/>
        <family val="2"/>
      </rPr>
      <t xml:space="preserve"> Zona 2) o (Más </t>
    </r>
    <r>
      <rPr>
        <b/>
        <sz val="11"/>
        <color theme="1"/>
        <rFont val="Arial"/>
        <family val="2"/>
      </rPr>
      <t>3.269,37 UVB</t>
    </r>
    <r>
      <rPr>
        <sz val="11"/>
        <color theme="1"/>
        <rFont val="Arial"/>
        <family val="2"/>
      </rPr>
      <t xml:space="preserve"> Zona 3)
Con visita - Modalidad Importar, Envasar y Vender:
(Más </t>
    </r>
    <r>
      <rPr>
        <b/>
        <sz val="11"/>
        <color theme="1"/>
        <rFont val="Arial"/>
        <family val="2"/>
      </rPr>
      <t>1.647,96  UVB</t>
    </r>
    <r>
      <rPr>
        <sz val="11"/>
        <color theme="1"/>
        <rFont val="Arial"/>
        <family val="2"/>
      </rPr>
      <t xml:space="preserve"> Zona 1) o (Más</t>
    </r>
    <r>
      <rPr>
        <b/>
        <sz val="11"/>
        <color theme="1"/>
        <rFont val="Arial"/>
        <family val="2"/>
      </rPr>
      <t xml:space="preserve"> 2.188,55</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3.400,47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</si>
  <si>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theme="1"/>
        <rFont val="Arial"/>
        <family val="2"/>
      </rPr>
      <t xml:space="preserve"> 410,59 UVB</t>
    </r>
    <r>
      <rPr>
        <sz val="11"/>
        <color theme="1"/>
        <rFont val="Arial"/>
        <family val="2"/>
      </rPr>
      <t xml:space="preserve"> molécula nueva con o sin protección de datos)
(Más </t>
    </r>
    <r>
      <rPr>
        <b/>
        <sz val="11"/>
        <color theme="1"/>
        <rFont val="Arial"/>
        <family val="2"/>
      </rPr>
      <t>285,01 UVB</t>
    </r>
    <r>
      <rPr>
        <sz val="11"/>
        <color theme="1"/>
        <rFont val="Arial"/>
        <family val="2"/>
      </rPr>
      <t xml:space="preserve"> visita Bogotá) o (Más </t>
    </r>
    <r>
      <rPr>
        <b/>
        <sz val="11"/>
        <color theme="1"/>
        <rFont val="Arial"/>
        <family val="2"/>
      </rPr>
      <t>596,23</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Modalidad Importar y Vender:
(Más </t>
    </r>
    <r>
      <rPr>
        <b/>
        <sz val="11"/>
        <color theme="1"/>
        <rFont val="Arial"/>
        <family val="2"/>
      </rPr>
      <t>1.557,50 UVB</t>
    </r>
    <r>
      <rPr>
        <sz val="11"/>
        <color theme="1"/>
        <rFont val="Arial"/>
        <family val="2"/>
      </rPr>
      <t xml:space="preserve"> Zona 1) o (Más </t>
    </r>
    <r>
      <rPr>
        <b/>
        <sz val="11"/>
        <color theme="1"/>
        <rFont val="Arial"/>
        <family val="2"/>
      </rPr>
      <t>2.228,33 UVB</t>
    </r>
    <r>
      <rPr>
        <sz val="11"/>
        <color theme="1"/>
        <rFont val="Arial"/>
        <family val="2"/>
      </rPr>
      <t xml:space="preserve"> Zona 2) o (Más </t>
    </r>
    <r>
      <rPr>
        <b/>
        <sz val="11"/>
        <color theme="1"/>
        <rFont val="Arial"/>
        <family val="2"/>
      </rPr>
      <t>3.678,10</t>
    </r>
    <r>
      <rPr>
        <sz val="11"/>
        <color theme="1"/>
        <rFont val="Arial"/>
        <family val="2"/>
      </rPr>
      <t xml:space="preserve"> </t>
    </r>
    <r>
      <rPr>
        <b/>
        <sz val="11"/>
        <color theme="1"/>
        <rFont val="Arial"/>
        <family val="2"/>
      </rPr>
      <t>UVB</t>
    </r>
    <r>
      <rPr>
        <sz val="11"/>
        <color theme="1"/>
        <rFont val="Arial"/>
        <family val="2"/>
      </rPr>
      <t xml:space="preserve"> Zona 3)
Con visita - Modalidad Importar, Envasar y Vender:
(Más </t>
    </r>
    <r>
      <rPr>
        <b/>
        <sz val="11"/>
        <color theme="1"/>
        <rFont val="Arial"/>
        <family val="2"/>
      </rPr>
      <t>1.853,96</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2.462,19 UVB</t>
    </r>
    <r>
      <rPr>
        <sz val="11"/>
        <color theme="1"/>
        <rFont val="Arial"/>
        <family val="2"/>
      </rPr>
      <t xml:space="preserve"> Zona 2) o (Más </t>
    </r>
    <r>
      <rPr>
        <b/>
        <sz val="11"/>
        <color theme="1"/>
        <rFont val="Arial"/>
        <family val="2"/>
      </rPr>
      <t>3.825,52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</si>
  <si>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1001-46</t>
  </si>
  <si>
    <t>Registro sanitario nuevo con evaluación farmacológica de antivenenos en todas las modalidades.</t>
  </si>
  <si>
    <t xml:space="preserve">Registro sanitario nuevo con evaluación farmacológica de antivenenos en todas las modalidades. “Aplicable a microempresas, incluyendo los pequeños productores de acuerdo con la tipificación actual en el marco del Decreto 691 de 2018. Exceptuada de pago, en el marco del parágrafo 2 del Art. 2 de Ley 2069 de 2020.” </t>
  </si>
  <si>
    <t>Registro sanitario nuevo con evaluación farmacológica de antivenenos en todas las modalidades.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</si>
  <si>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antivenenos en todas las modalidades.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</si>
  <si>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con evaluación farmacologica de antivenenos en todas las modalidades.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</si>
  <si>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con evaluación farmacologica de antivenenos en todas las modalidades.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</si>
  <si>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farmacologica de antivenenos en todas las modalidades.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</si>
  <si>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farmacologica de antivenenos en todas las modalidades.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</si>
  <si>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de un medicamento en la modalidad de fabricar y exportar.</t>
  </si>
  <si>
    <t>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t>
  </si>
  <si>
    <t>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</si>
  <si>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</si>
  <si>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</si>
  <si>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</si>
  <si>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</si>
  <si>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</si>
  <si>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DE PRODUCTOS BIOLÓGICOS Y VACUNAS Y/O RENOVACION REGISTRO SANITARIO DE PRODUCTOS BIOLÓGICOS Y VACUNAS</t>
  </si>
  <si>
    <t>1004-1</t>
  </si>
  <si>
    <t>Registro sanitario nuevo con Evaluación farmacológica de un medicamento biológico con o sin protección de datos (Proceso unificado-Decreto Ley 2106 de 2019) o Cambio por migración normativa al Decreto 1782 de 2014 de medicamentos biológicos.</t>
  </si>
  <si>
    <t>Registro sanitario nuevo con Evaluación farmacológica de un medicamento biológico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</si>
  <si>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</si>
  <si>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</si>
  <si>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</si>
  <si>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un medicamento biológico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</si>
  <si>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</si>
  <si>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</si>
  <si>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Vacunas</t>
  </si>
  <si>
    <t>1006-3</t>
  </si>
  <si>
    <t>Registro Sanitario nuevo con Evaluación farmacológica de vacunas y hemoderivados con o sin protección de datos (Proceso unificado-Decreto Ley 2106 de 2019) o Cambio por migración normativa al Decreto 1782 de 2014 de medicamentos biológicos.</t>
  </si>
  <si>
    <t>Registro Sanitario nuevo con Evaluación farmacológica de vacunas y hemoderivados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</si>
  <si>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</si>
  <si>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</si>
  <si>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</si>
  <si>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</si>
  <si>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</si>
  <si>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</si>
  <si>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ASIGNACIÓN, RECONOCIMIENTO O RENOVACIÓN DE CÓDIGO DE NOTIFICACIÓN SANITARIA OBLIGATORIA PARA PRODUCTOS COSMÉTICOS </t>
  </si>
  <si>
    <t xml:space="preserve">Asignación o reconocimiento de código de notificación sanitaria obligatoria de productos cosméticos. </t>
  </si>
  <si>
    <t xml:space="preserve">Cosméticos </t>
  </si>
  <si>
    <t>Renovación  del código de Notificación Sanitaria para productos cosméticos</t>
  </si>
  <si>
    <t>Constancia de uso del código de NSO (importador paralelo)</t>
  </si>
  <si>
    <t xml:space="preserve">REGISTRO SANITARIO Y/O RENOVACIÓN DE BEBIDAS ALCOHÓLICAS </t>
  </si>
  <si>
    <t>Licores: aguardiente, whisky, cognac, brandy, ron, vodka, ginebra, gyn, tequila, licor, cremas, licor anisado, pisco, grapa, cachaza, licores saborizados, armagnac.</t>
  </si>
  <si>
    <t>Alimentos</t>
  </si>
  <si>
    <t>1206
1510</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</si>
  <si>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</si>
  <si>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</si>
  <si>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</si>
  <si>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</si>
  <si>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</si>
  <si>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</si>
  <si>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</si>
  <si>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 aperitivos, cócteles, refrescos vínicos.</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</si>
  <si>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</si>
  <si>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</si>
  <si>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</si>
  <si>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</si>
  <si>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</si>
  <si>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</si>
  <si>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</si>
  <si>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Cervezas</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</si>
  <si>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</si>
  <si>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</si>
  <si>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</si>
  <si>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</si>
  <si>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</si>
  <si>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</si>
  <si>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</si>
  <si>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90085</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</si>
  <si>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</si>
  <si>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1 producto</t>
  </si>
  <si>
    <t>2 a 10 variedades
(Requiere Certificado de BPM)</t>
  </si>
  <si>
    <t>11 variedades en adelante
(Requiere Certificado de BPM)</t>
  </si>
  <si>
    <t xml:space="preserve">Diferencia </t>
  </si>
  <si>
    <t>De 1 a 10 variedades</t>
  </si>
  <si>
    <t>1139
1201</t>
  </si>
  <si>
    <t>Desde 11 a 20 variedades</t>
  </si>
  <si>
    <t>Desde 21 variedades en adelante</t>
  </si>
  <si>
    <r>
      <t xml:space="preserve">Registro Sanitario de Alimentos de Alto Riesgo (Variedades de 1 a 10)
(Mas </t>
    </r>
    <r>
      <rPr>
        <b/>
        <sz val="11"/>
        <color rgb="FFFF0000"/>
        <rFont val="Arial"/>
        <family val="2"/>
      </rPr>
      <t>25,49 UVB</t>
    </r>
    <r>
      <rPr>
        <sz val="11"/>
        <color rgb="FFFF0000"/>
        <rFont val="Arial"/>
        <family val="2"/>
      </rPr>
      <t xml:space="preserve">  Variedades de 11 a 20) o (Mas </t>
    </r>
    <r>
      <rPr>
        <b/>
        <sz val="11"/>
        <color rgb="FFFF0000"/>
        <rFont val="Arial"/>
        <family val="2"/>
      </rPr>
      <t>67,95 UVB</t>
    </r>
    <r>
      <rPr>
        <sz val="11"/>
        <color rgb="FFFF0000"/>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</si>
  <si>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de Alimentos de Alto Riesgo (Variedades de 1 a 10) 
(Mas </t>
    </r>
    <r>
      <rPr>
        <b/>
        <sz val="11"/>
        <color rgb="FFFF0000"/>
        <rFont val="Arial"/>
        <family val="2"/>
      </rPr>
      <t>44,53 UVB</t>
    </r>
    <r>
      <rPr>
        <sz val="11"/>
        <color rgb="FFFF0000"/>
        <rFont val="Arial"/>
        <family val="2"/>
      </rPr>
      <t xml:space="preserve">  Variedades de 11 a 20) o (Mas </t>
    </r>
    <r>
      <rPr>
        <b/>
        <sz val="11"/>
        <color rgb="FFFF0000"/>
        <rFont val="Arial"/>
        <family val="2"/>
      </rPr>
      <t xml:space="preserve">118,88 </t>
    </r>
    <r>
      <rPr>
        <sz val="11"/>
        <color rgb="FFFF0000"/>
        <rFont val="Arial"/>
        <family val="2"/>
      </rPr>
      <t xml:space="preserve"> </t>
    </r>
    <r>
      <rPr>
        <b/>
        <sz val="11"/>
        <color rgb="FFFF0000"/>
        <rFont val="Arial"/>
        <family val="2"/>
      </rPr>
      <t xml:space="preserve">UVB </t>
    </r>
    <r>
      <rPr>
        <sz val="11"/>
        <color rgb="FFFF0000"/>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</si>
  <si>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rgb="FFFF0000"/>
        <rFont val="Arial"/>
        <family val="2"/>
      </rPr>
      <t>50,93 UVB</t>
    </r>
    <r>
      <rPr>
        <sz val="11"/>
        <color rgb="FFFF0000"/>
        <rFont val="Arial"/>
        <family val="2"/>
      </rPr>
      <t xml:space="preserve">  Variedades de 11 a 20) o (Mas </t>
    </r>
    <r>
      <rPr>
        <b/>
        <sz val="11"/>
        <color rgb="FFFF0000"/>
        <rFont val="Arial"/>
        <family val="2"/>
      </rPr>
      <t>135,89 UVB</t>
    </r>
    <r>
      <rPr>
        <sz val="11"/>
        <color rgb="FFFF0000"/>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</si>
  <si>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rgb="FFFF0000"/>
        <rFont val="Arial"/>
        <family val="2"/>
      </rPr>
      <t>57,30 UVB</t>
    </r>
    <r>
      <rPr>
        <sz val="11"/>
        <color rgb="FFFF0000"/>
        <rFont val="Arial"/>
        <family val="2"/>
      </rPr>
      <t xml:space="preserve">  Variedades de 11 a 20) o (Mas </t>
    </r>
    <r>
      <rPr>
        <b/>
        <sz val="11"/>
        <color rgb="FFFF0000"/>
        <rFont val="Arial"/>
        <family val="2"/>
      </rPr>
      <t xml:space="preserve">152,85 UVB </t>
    </r>
    <r>
      <rPr>
        <sz val="11"/>
        <color rgb="FFFF0000"/>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</si>
  <si>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rgb="FFFF0000"/>
        <rFont val="Arial"/>
        <family val="2"/>
      </rPr>
      <t>56,57 UVB</t>
    </r>
    <r>
      <rPr>
        <sz val="11"/>
        <color rgb="FFFF0000"/>
        <rFont val="Arial"/>
        <family val="2"/>
      </rPr>
      <t xml:space="preserve"> Variedades de 11 a 20) o (Mas </t>
    </r>
    <r>
      <rPr>
        <b/>
        <sz val="11"/>
        <color rgb="FFFF0000"/>
        <rFont val="Arial"/>
        <family val="2"/>
      </rPr>
      <t>162,69 UVB</t>
    </r>
    <r>
      <rPr>
        <sz val="11"/>
        <color rgb="FFFF0000"/>
        <rFont val="Arial"/>
        <family val="2"/>
      </rPr>
      <t xml:space="preserve"> Variedades de 21 en adelante).</t>
    </r>
  </si>
  <si>
    <t>90140</t>
  </si>
  <si>
    <t>90141</t>
  </si>
  <si>
    <t>REGISTRO SANITARIO Y/O RENOVACIÓN REGISTRO SANITARIO DE SUPLEMENTOS DIETARIOS</t>
  </si>
  <si>
    <r>
      <t xml:space="preserve">Registro sanitario nuevo o renovación suplemento dietario forma farmaceutica:
Liquidas: emulsiones, suspensiones, soluciones.
(Mas </t>
    </r>
    <r>
      <rPr>
        <b/>
        <sz val="11"/>
        <color theme="1"/>
        <rFont val="Arial"/>
        <family val="2"/>
      </rPr>
      <t>3,56 UVB</t>
    </r>
    <r>
      <rPr>
        <sz val="11"/>
        <color theme="1"/>
        <rFont val="Arial"/>
        <family val="2"/>
      </rPr>
      <t xml:space="preserve"> semisólidas: jaleas, otras presentaciones semisólidas.) o (Mas</t>
    </r>
    <r>
      <rPr>
        <b/>
        <sz val="11"/>
        <color theme="1"/>
        <rFont val="Arial"/>
        <family val="2"/>
      </rPr>
      <t xml:space="preserve"> 28,33 UVB</t>
    </r>
    <r>
      <rPr>
        <sz val="11"/>
        <color theme="1"/>
        <rFont val="Arial"/>
        <family val="2"/>
      </rPr>
      <t xml:space="preserve"> sólidas: tabletas, cápsulas, polvos, granulados).</t>
    </r>
  </si>
  <si>
    <t>907
1134</t>
  </si>
  <si>
    <t>Semisólidas</t>
  </si>
  <si>
    <t>100</t>
  </si>
  <si>
    <t>Sólidas</t>
  </si>
  <si>
    <r>
      <t>Registro sanitario nuevo o renovación suplemento dietario forma farmaceutica:
Liquidas: emulsiones, suspensiones, soluciones.
(Mas</t>
    </r>
    <r>
      <rPr>
        <b/>
        <sz val="11"/>
        <color theme="1"/>
        <rFont val="Arial"/>
        <family val="2"/>
      </rPr>
      <t xml:space="preserve"> 0,00 UVB </t>
    </r>
    <r>
      <rPr>
        <sz val="11"/>
        <color theme="1"/>
        <rFont val="Arial"/>
        <family val="2"/>
      </rPr>
      <t>semisólidas: jaleas, otras presentaciones semisólidas.) o (Mas</t>
    </r>
    <r>
      <rPr>
        <b/>
        <sz val="11"/>
        <color theme="1"/>
        <rFont val="Arial"/>
        <family val="2"/>
      </rPr>
      <t xml:space="preserve"> 0,00 UVB</t>
    </r>
    <r>
      <rPr>
        <sz val="11"/>
        <color theme="1"/>
        <rFont val="Arial"/>
        <family val="2"/>
      </rPr>
      <t xml:space="preserve"> sólidas: tabletas, cápsulas, polvos, granulados),  “Aplicable a microempresas, incluyendo los pequeños productores de acuerdo con la tipificación actual en el marco del Decreto 691 de 2018. Exceptuada de pago, en el marco del parágrafo 2 del Art. 2 de Ley 2069 de 2020.”</t>
    </r>
  </si>
  <si>
    <r>
      <t xml:space="preserve">Registro sanitario nuevo suplemento dietario forma farmaceutica: 
Liquidas: emulsiones, suspensiones, soluciones.
(Mas </t>
    </r>
    <r>
      <rPr>
        <b/>
        <sz val="11"/>
        <color theme="1"/>
        <rFont val="Arial"/>
        <family val="2"/>
      </rPr>
      <t xml:space="preserve">1,45 UVB </t>
    </r>
    <r>
      <rPr>
        <sz val="11"/>
        <color theme="1"/>
        <rFont val="Arial"/>
        <family val="2"/>
      </rPr>
      <t xml:space="preserve">semisólidas: jaleas, otras presentaciones semisólidas.) o (Mas </t>
    </r>
    <r>
      <rPr>
        <b/>
        <sz val="11"/>
        <color theme="1"/>
        <rFont val="Arial"/>
        <family val="2"/>
      </rPr>
      <t>11,37 UVB</t>
    </r>
    <r>
      <rPr>
        <sz val="11"/>
        <color theme="1"/>
        <rFont val="Arial"/>
        <family val="2"/>
      </rPr>
      <t xml:space="preserve">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</si>
  <si>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nuevo suplemento dietario forma farmaceutica: 
Liquidas: emulsiones, suspensiones, soluciones.
(Mas</t>
    </r>
    <r>
      <rPr>
        <b/>
        <sz val="11"/>
        <color theme="1"/>
        <rFont val="Arial"/>
        <family val="2"/>
      </rPr>
      <t xml:space="preserve"> 1,79 UVB</t>
    </r>
    <r>
      <rPr>
        <sz val="11"/>
        <color theme="1"/>
        <rFont val="Arial"/>
        <family val="2"/>
      </rPr>
      <t xml:space="preserve"> semisólidas: jaleas, otras presentaciones semisólidas.) o (Mas </t>
    </r>
    <r>
      <rPr>
        <b/>
        <sz val="11"/>
        <color theme="1"/>
        <rFont val="Arial"/>
        <family val="2"/>
      </rPr>
      <t>14,17 UVB</t>
    </r>
    <r>
      <rPr>
        <sz val="11"/>
        <color theme="1"/>
        <rFont val="Arial"/>
        <family val="2"/>
      </rPr>
      <t xml:space="preserve">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</si>
  <si>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suplemento dietario forma farmaceutica: 
Liquidas: emulsiones, suspensiones, soluciones.
(Mas </t>
    </r>
    <r>
      <rPr>
        <b/>
        <sz val="11"/>
        <color theme="1"/>
        <rFont val="Arial"/>
        <family val="2"/>
      </rPr>
      <t>2,16 UVB</t>
    </r>
    <r>
      <rPr>
        <sz val="11"/>
        <color theme="1"/>
        <rFont val="Arial"/>
        <family val="2"/>
      </rPr>
      <t xml:space="preserve"> semisólidas: jaleas, otras presentaciones semisólidas.) o (Mas </t>
    </r>
    <r>
      <rPr>
        <b/>
        <sz val="11"/>
        <color theme="1"/>
        <rFont val="Arial"/>
        <family val="2"/>
      </rPr>
      <t>17,01 UVB</t>
    </r>
    <r>
      <rPr>
        <sz val="11"/>
        <color theme="1"/>
        <rFont val="Arial"/>
        <family val="2"/>
      </rPr>
      <t xml:space="preserve">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</si>
  <si>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suplemento dietario forma farmaceutica.
Liquidas: emulsiones, suspensiones, soluciones.
(Mas </t>
    </r>
    <r>
      <rPr>
        <b/>
        <sz val="11"/>
        <color theme="1"/>
        <rFont val="Arial"/>
        <family val="2"/>
      </rPr>
      <t>2,50 UVB</t>
    </r>
    <r>
      <rPr>
        <sz val="11"/>
        <color theme="1"/>
        <rFont val="Arial"/>
        <family val="2"/>
      </rPr>
      <t xml:space="preserve"> semisólidas: jaleas, otras presentaciones semisólidas.) o (Mas </t>
    </r>
    <r>
      <rPr>
        <b/>
        <sz val="11"/>
        <color theme="1"/>
        <rFont val="Arial"/>
        <family val="2"/>
      </rPr>
      <t>19,85</t>
    </r>
    <r>
      <rPr>
        <sz val="11"/>
        <color theme="1"/>
        <rFont val="Arial"/>
        <family val="2"/>
      </rPr>
      <t xml:space="preserve"> </t>
    </r>
    <r>
      <rPr>
        <b/>
        <sz val="11"/>
        <color theme="1"/>
        <rFont val="Arial"/>
        <family val="2"/>
      </rPr>
      <t>UVB</t>
    </r>
    <r>
      <rPr>
        <sz val="11"/>
        <color theme="1"/>
        <rFont val="Arial"/>
        <family val="2"/>
      </rPr>
      <t xml:space="preserve">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</si>
  <si>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suplemento dietario forma farmaceutica:
Liquidas: emulsiones, suspensiones, soluciones.
(Mas </t>
    </r>
    <r>
      <rPr>
        <b/>
        <sz val="11"/>
        <color theme="1"/>
        <rFont val="Arial"/>
        <family val="2"/>
      </rPr>
      <t>2,88 UVB</t>
    </r>
    <r>
      <rPr>
        <sz val="11"/>
        <color theme="1"/>
        <rFont val="Arial"/>
        <family val="2"/>
      </rPr>
      <t xml:space="preserve"> semisólidas: jaleas, otras presentaciones semisólidas.) o (Mas </t>
    </r>
    <r>
      <rPr>
        <b/>
        <sz val="11"/>
        <color theme="1"/>
        <rFont val="Arial"/>
        <family val="2"/>
      </rPr>
      <t>22,69 UVB</t>
    </r>
    <r>
      <rPr>
        <sz val="11"/>
        <color theme="1"/>
        <rFont val="Arial"/>
        <family val="2"/>
      </rPr>
      <t xml:space="preserve">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</si>
  <si>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suplemento dietario forma farmaceutica: 
Liquidas: emulsiones, suspensiones, soluciones.
(Mas </t>
    </r>
    <r>
      <rPr>
        <b/>
        <sz val="11"/>
        <color theme="1"/>
        <rFont val="Arial"/>
        <family val="2"/>
      </rPr>
      <t>3,22 UVB</t>
    </r>
    <r>
      <rPr>
        <sz val="11"/>
        <color theme="1"/>
        <rFont val="Arial"/>
        <family val="2"/>
      </rPr>
      <t xml:space="preserve"> semisólidas: jaleas, otras presentaciones semisólidas.) o (Mas </t>
    </r>
    <r>
      <rPr>
        <b/>
        <sz val="11"/>
        <color theme="1"/>
        <rFont val="Arial"/>
        <family val="2"/>
      </rPr>
      <t>25,49 UVB</t>
    </r>
    <r>
      <rPr>
        <sz val="11"/>
        <color theme="1"/>
        <rFont val="Arial"/>
        <family val="2"/>
      </rPr>
      <t xml:space="preserve">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</si>
  <si>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ANÁLISIS DE LABORATORIO PARA VERIFICAR LA CALIDAD DE LOS ALIMENTOS, BEBIDAS Y OTROS MATERIALES PARA CONSUMO Y USO HUMANO</t>
  </si>
  <si>
    <r>
      <t xml:space="preserve">Leche, derivados lácteos y productos de imitación adicionados o No. de nutrientes u otros biocomponentes Resolución 719 de 2015: Grupo 1. 
Leche en polvo: entera, semidescremada y descremada, y/o adicionada y/o fortificada con vitaminas y/o minerales y/u otros.
(Mas </t>
    </r>
    <r>
      <rPr>
        <b/>
        <sz val="11"/>
        <color theme="1"/>
        <rFont val="Arial"/>
        <family val="2"/>
      </rPr>
      <t>3,56 UVB</t>
    </r>
    <r>
      <rPr>
        <sz val="11"/>
        <color theme="1"/>
        <rFont val="Arial"/>
        <family val="2"/>
      </rPr>
      <t xml:space="preserve">, Leche líquida higienizada entera, semidescremada y descremada adicionada o no con fibra, y/o adicionada y/o fortificada con vitaminas y minerales) o (Mas </t>
    </r>
    <r>
      <rPr>
        <b/>
        <sz val="11"/>
        <color theme="1"/>
        <rFont val="Arial"/>
        <family val="2"/>
      </rPr>
      <t>95,51 UVB</t>
    </r>
    <r>
      <rPr>
        <sz val="11"/>
        <color theme="1"/>
        <rFont val="Arial"/>
        <family val="2"/>
      </rPr>
      <t xml:space="preserve"> Derivados Lácteos).</t>
    </r>
  </si>
  <si>
    <t>Leche en polvo: entera, semidescremada y descremada, y/o adicionada y/o fortificada con vitaminas y/o minerales y/u otros.</t>
  </si>
  <si>
    <t xml:space="preserve">Laboratorios </t>
  </si>
  <si>
    <t>Leche líquida higienizada entera, semidescremada y descremada adicionada o no con fibra, y/o adicionada y/o fortificada con vitaminas y minerales</t>
  </si>
  <si>
    <t>Derivados Lácteos</t>
  </si>
  <si>
    <t>Carne y derivados cárnicos.</t>
  </si>
  <si>
    <r>
      <t xml:space="preserve">Derivados de frutas y otros vegetales (incluidos hongos y setas, raíces y tubérculos, leguminosas y aloe vera), algas marinas, nueces, semillas; frutas y hortalizas procesadas Resolución 719 de 2015: Grupo 4.
Frutas: jugos, concentrados, néctares, pulpas, pulpas azucaradas y refrescos, y/o adicionados y/o fortificados con vitaminas y minerales, pulpa y fruta deshidratada.
(Mas </t>
    </r>
    <r>
      <rPr>
        <b/>
        <sz val="11"/>
        <color theme="1"/>
        <rFont val="Arial"/>
        <family val="2"/>
      </rPr>
      <t>7,04 UVB</t>
    </r>
    <r>
      <rPr>
        <sz val="11"/>
        <color theme="1"/>
        <rFont val="Arial"/>
        <family val="2"/>
      </rPr>
      <t xml:space="preserve"> Gaseosas, refrescos saborizados, cervezas no alcohólicas, aguas envasadas, helados de agua, hielo para consumo directo, granizados) o (Mas </t>
    </r>
    <r>
      <rPr>
        <b/>
        <sz val="11"/>
        <color theme="1"/>
        <rFont val="Arial"/>
        <family val="2"/>
      </rPr>
      <t>10,61 UVB</t>
    </r>
    <r>
      <rPr>
        <sz val="11"/>
        <color theme="1"/>
        <rFont val="Arial"/>
        <family val="2"/>
      </rPr>
      <t xml:space="preserve"> Frutas y hortalizas: mermeladas, jaleas, conservas de frutas, bocadillos, encurtidos, verduras, legumbres, raíces, bulbos, tubérculos o rizomas crudos o procesados, oleaginosas).</t>
    </r>
  </si>
  <si>
    <t>Derivados de frutas: jugos, concentrados, néctares, pulpas, pulpas azucaradas y refrescos, y/o adicionados y/o fortificados con vitaminas y minerales, pulpa y fruta deshidratada.</t>
  </si>
  <si>
    <t>Gaseosas, refrescos saborizados, cervezas no alcohólicas, aguas envasadas, helados de agua, hielo para consumo directo, granizados</t>
  </si>
  <si>
    <t>Frutas y hortalizas: mermeladas, jaleas, conservas de frutas, bocadillos, encurtidos, verduras, legumbres, raíces, bulbos, tubérculos o rizomas crudos o procesados, oleaginosas</t>
  </si>
  <si>
    <t>Derivados de la pesca (conservas, semiconservas y preparados).</t>
  </si>
  <si>
    <t>Granos, granulados, cereales, y derivados, harinas y derivados, extruidos o texturizados y pastas alimenticias, crudos o procesados.</t>
  </si>
  <si>
    <r>
      <t xml:space="preserve">Productos cuyo ingrediente principal es el agua o destinadas a ser hidratadas o preparadas con leche u otra bebida (se excluyen las del grupo 1), Resolución 719 de 2015: Grupo 3.
Bebidas estimulantes: café, té, mate, aromática, chocolate, cocoa, tisanas.
(Mas </t>
    </r>
    <r>
      <rPr>
        <b/>
        <sz val="11"/>
        <color theme="1"/>
        <rFont val="Arial"/>
        <family val="2"/>
      </rPr>
      <t>42,45 UVB</t>
    </r>
    <r>
      <rPr>
        <sz val="11"/>
        <color theme="1"/>
        <rFont val="Arial"/>
        <family val="2"/>
      </rPr>
      <t xml:space="preserve"> Alimentos y bebidas dietéticas, hidratantes, carbonatadas, cremas no lácteas).</t>
    </r>
  </si>
  <si>
    <t>Bebidas estimulantes: café, té, mate, aromática, chocolate, cocoa, tisanas.</t>
  </si>
  <si>
    <t>Alimentos y bebidas dietéticas, hidratantes, carbonatadas, cremas no lácteas</t>
  </si>
  <si>
    <t>Azúcares y derivados: azúcar, melazas, productos de confitería, miel de abejas y sus derivados, panela, chocolates y sus sucedáneos, gelatina y sus derivados.</t>
  </si>
  <si>
    <t>Especias, condimentos, salsas, aderezo, vinagre, mayonesa, mostaza, sal para consumo humano.</t>
  </si>
  <si>
    <r>
      <t xml:space="preserve">Grasas, aceites, emulsiones, grasas y ceras Resolución 719 de 2015: Grupo 2.
Grasas, aceites, mezclas de aceites, margarinas, manteca comestible, minarinas, emulsiones para untar (esparcibles), aliñado graso.
(Mas </t>
    </r>
    <r>
      <rPr>
        <b/>
        <sz val="11"/>
        <color theme="1"/>
        <rFont val="Arial"/>
        <family val="2"/>
      </rPr>
      <t>17,69 UVB</t>
    </r>
    <r>
      <rPr>
        <sz val="11"/>
        <color theme="1"/>
        <rFont val="Arial"/>
        <family val="2"/>
      </rPr>
      <t xml:space="preserve"> Margarinas, minarinas y emulsiones para untar con vitaminas).</t>
    </r>
  </si>
  <si>
    <t>Grasas, aceites, mezclas de aceites, margarinas, manteca comestible, minarinas, emulsiones para untar (esparcibles), aliñado graso</t>
  </si>
  <si>
    <t>2044</t>
  </si>
  <si>
    <t>Margarinas, minarinas y emulsiones para untar con vitaminas</t>
  </si>
  <si>
    <r>
      <t xml:space="preserve">Bebidas alcohólicas 
Licores: aguardiente, whisky, cogñac, brandy, ron, vodka, ginebra, gyn, tequila, licor, cremas, licor anisado, pisco, grapa, cachaza, licores saborizados.
(Mas </t>
    </r>
    <r>
      <rPr>
        <b/>
        <sz val="11"/>
        <color theme="1"/>
        <rFont val="Arial"/>
        <family val="2"/>
      </rPr>
      <t>17,69 UVB</t>
    </r>
    <r>
      <rPr>
        <sz val="11"/>
        <color theme="1"/>
        <rFont val="Arial"/>
        <family val="2"/>
      </rPr>
      <t xml:space="preserve"> Cervezas) o (Mas </t>
    </r>
    <r>
      <rPr>
        <b/>
        <sz val="11"/>
        <color theme="1"/>
        <rFont val="Arial"/>
        <family val="2"/>
      </rPr>
      <t>21,21 UVB</t>
    </r>
    <r>
      <rPr>
        <sz val="11"/>
        <color theme="1"/>
        <rFont val="Arial"/>
        <family val="2"/>
      </rPr>
      <t xml:space="preserve"> Vinos, cocteles y aperitivos, refrescos vínicos).
</t>
    </r>
  </si>
  <si>
    <t>Licores: aguardiente, whisky, cogñac, brandy, ron, vodka, ginebra, gyn, tequila, licor, cremas, licor anisado, pisco, grapa, cachaza, licores saborizados.</t>
  </si>
  <si>
    <t>Vinos, cocteles y aperitivos, refrescos vínicos</t>
  </si>
  <si>
    <t>2054</t>
  </si>
  <si>
    <t>Análisis microscópico de alimentos</t>
  </si>
  <si>
    <t>Análisis de Micotoxinas (Valor por c/u)</t>
  </si>
  <si>
    <t>Análisis de materias primas, aditivos, otros</t>
  </si>
  <si>
    <t>Análisis de vitaminas (Valor por c/u)</t>
  </si>
  <si>
    <t>Materias primas: Alcohol extraneutro o rectificado, alcohol vínico, alcohol de malta, alcohol de cereales, tafias</t>
  </si>
  <si>
    <t>Análisis de residuos de plaguicidas: organofosforados, organoclorados y carbamatos</t>
  </si>
  <si>
    <t>Análisis microbiológico de alimentos.</t>
  </si>
  <si>
    <r>
      <rPr>
        <sz val="11"/>
        <color rgb="FF000000"/>
        <rFont val="Arial"/>
        <family val="2"/>
      </rPr>
      <t xml:space="preserve">Alimentos para usos nutricionales especiales resolución 719 de 2015: Grupo 14.
Alimentos y bebidas de imitación o fantasía.
(Mas </t>
    </r>
    <r>
      <rPr>
        <b/>
        <sz val="11"/>
        <color rgb="FF000000"/>
        <rFont val="Arial"/>
        <family val="2"/>
      </rPr>
      <t xml:space="preserve">7,08 UVB </t>
    </r>
    <r>
      <rPr>
        <sz val="11"/>
        <color rgb="FF000000"/>
        <rFont val="Arial"/>
        <family val="2"/>
      </rPr>
      <t xml:space="preserve">Alimentos sustitutos y complementarios de la leche materna) o (Mas </t>
    </r>
    <r>
      <rPr>
        <b/>
        <sz val="11"/>
        <color rgb="FF000000"/>
        <rFont val="Arial"/>
        <family val="2"/>
      </rPr>
      <t>21,21 UVB</t>
    </r>
    <r>
      <rPr>
        <sz val="11"/>
        <color rgb="FF000000"/>
        <rFont val="Arial"/>
        <family val="2"/>
      </rPr>
      <t xml:space="preserve"> Alimentos infantiles) o (Mas </t>
    </r>
    <r>
      <rPr>
        <b/>
        <sz val="11"/>
        <color rgb="FF000000"/>
        <rFont val="Arial"/>
        <family val="2"/>
      </rPr>
      <t>166.26</t>
    </r>
    <r>
      <rPr>
        <sz val="11"/>
        <color rgb="FF000000"/>
        <rFont val="Arial"/>
        <family val="2"/>
      </rPr>
      <t xml:space="preserve"> </t>
    </r>
    <r>
      <rPr>
        <b/>
        <sz val="11"/>
        <color rgb="FF000000"/>
        <rFont val="Arial"/>
        <family val="2"/>
      </rPr>
      <t>UVB</t>
    </r>
    <r>
      <rPr>
        <sz val="11"/>
        <color rgb="FF000000"/>
        <rFont val="Arial"/>
        <family val="2"/>
      </rPr>
      <t xml:space="preserve"> Alimentos adicionados y/o enriquecidos y/o fortificados con vitaminas, minerales, aminoácidos, proteínas, oligoelementos, ácidos grasos y otros; complementos alimenticios en presentaciones farmacéuticas).</t>
    </r>
  </si>
  <si>
    <t>Alimentos y bebidas de imitación o fantasía.</t>
  </si>
  <si>
    <t>Alimentos sustitutos y complementarios de la leche materna</t>
  </si>
  <si>
    <t>Alimentos infantiles</t>
  </si>
  <si>
    <t>Alimentos adicionados y/o enriquecidos y/o fortificados con vitaminas, minerales, aminoácidos, proteínas, oligoelementos, ácidos grasos y otros; complementos alimenticios en presentaciones farmacéuticas).</t>
  </si>
  <si>
    <t>Alimentos y bebidas preparados: platos listos para el consumo, arepas, pizzas, pastas con o sin relleno, burritos mexicanos, tacos mexicanos, empanadas, tamales, pasabocas, cereales, granos, tubérculos, hortalizas, ensaladas de frutas, salpicón.</t>
  </si>
  <si>
    <t>Alimentos diversos: huevo en conserva, liofilizados, pasteurizados, levadura, aditivos de uso directo para el consumidor.</t>
  </si>
  <si>
    <r>
      <t xml:space="preserve">MOES (Materiales y envases en contacto con alimentos)
Análisis de incentivos en contacto con alimentos.
(Mas </t>
    </r>
    <r>
      <rPr>
        <b/>
        <sz val="11"/>
        <color theme="1"/>
        <rFont val="Arial"/>
        <family val="2"/>
      </rPr>
      <t>49,54 UVB</t>
    </r>
    <r>
      <rPr>
        <sz val="11"/>
        <color theme="1"/>
        <rFont val="Arial"/>
        <family val="2"/>
      </rPr>
      <t xml:space="preserve"> Análisis de migración global y de migración específica de metales pesados (Cd, Pb, Hg y Cr) en materiales y objetos poliméricos plásticos destinados a entrar en contacto con alimentos y bebidas para consumo humano).</t>
    </r>
  </si>
  <si>
    <t>Análisis de incentivos en contacto con alimentos.</t>
  </si>
  <si>
    <t>Análisis de migración global y de migración específica de metales pesados (Cd, Pb, Hg y Cr) en materiales y objetos poliméricos plásticos destinados a entrar en contacto con alimentos y bebidas para consumo humano).</t>
  </si>
  <si>
    <t>Determinación de especie cárnica.</t>
  </si>
  <si>
    <r>
      <t xml:space="preserve">Análisis cualitativo de eventos de transformación para la detección de organismos genéticamente modificados. Más </t>
    </r>
    <r>
      <rPr>
        <b/>
        <sz val="11"/>
        <color theme="1"/>
        <rFont val="Arial"/>
        <family val="2"/>
      </rPr>
      <t>24,64 UVB</t>
    </r>
    <r>
      <rPr>
        <sz val="11"/>
        <color theme="1"/>
        <rFont val="Arial"/>
        <family val="2"/>
      </rPr>
      <t xml:space="preserve"> por Análisis cualitativo adicional de eventos de transformación para la detección de organismos genéticamente modificados.</t>
    </r>
  </si>
  <si>
    <t>Análisis cuantitativo (adicional al análisis cualitativo) por evento de transformación para la detección de organismos genéticamente modificados.</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</si>
  <si>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</si>
  <si>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de higiene doméstica y absorbente de higiene personal.</t>
  </si>
  <si>
    <t xml:space="preserve">Cosméticos  </t>
  </si>
  <si>
    <t>REGISTRO SANITARIO DE DISPOSITIVOS MÉDICOS Y/O RENOVACIÓN REGISTRO SANITARIO DE DISPOSITIVOS MÉDICOS</t>
  </si>
  <si>
    <t>Registro sanitario o renovación automática para dispositivos médicos y equipos biomédicos que no sean de tecnología controlada Clase I y IIa.</t>
  </si>
  <si>
    <t xml:space="preserve">Dispositivos </t>
  </si>
  <si>
    <t>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t>
  </si>
  <si>
    <t>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</si>
  <si>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</si>
  <si>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</si>
  <si>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</si>
  <si>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</si>
  <si>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</si>
  <si>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Registro sanitario o renovación para dispositivos médicos Clase IIB y III. </t>
  </si>
  <si>
    <t>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t>
  </si>
  <si>
    <t>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</si>
  <si>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</si>
  <si>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</si>
  <si>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</si>
  <si>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</si>
  <si>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</si>
  <si>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Permiso de comercialización o renovación para equipos biomédicos de tecnología controlada.  </t>
  </si>
  <si>
    <t>REGISTRO SANITARIO DE PRODUCTOS PLAGUICIDAS DE USODOMÉSTICO Y USO EN SALUD PÚBLICA Y/O RENOVACIÓN REGISTROSANITARIO DE PLAGUICIDAS DE USO DOMÉSTICO</t>
  </si>
  <si>
    <t>Plaguicidas de uso doméstico o de uso en salud pública.</t>
  </si>
  <si>
    <t>Plaguicidas de uso doméstico o de uso en salud pública, “Aplicable a microempresas, incluyendo los pequeños productores de acuerdo con la tipificación actual en el marco del Decreto 691 de 2018. Exceptuada de pago, en el marco del parágrafo 2 del Art. 2 de Ley 2069 de 2020.”</t>
  </si>
  <si>
    <t>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</si>
  <si>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</si>
  <si>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</si>
  <si>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</si>
  <si>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</si>
  <si>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</si>
  <si>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Y/O RENOVACIÓN REGISTRO SANITARIO DE REACTIVOS DE DIAGNÓSTICO IN VITRO</t>
  </si>
  <si>
    <r>
      <t xml:space="preserve">Registro sanitario nuevo o renovación automática de reactivos de diagnóstico in-vitro categoría I - II: 1 (un) producto. Mas </t>
    </r>
    <r>
      <rPr>
        <b/>
        <sz val="11"/>
        <color theme="1"/>
        <rFont val="Arial"/>
        <family val="2"/>
      </rPr>
      <t xml:space="preserve">84,87 UVB </t>
    </r>
    <r>
      <rPr>
        <sz val="11"/>
        <color theme="1"/>
        <rFont val="Arial"/>
        <family val="2"/>
      </rPr>
      <t>por producto adicional.</t>
    </r>
  </si>
  <si>
    <t xml:space="preserve">Un (1) producto </t>
  </si>
  <si>
    <t>1875
16223</t>
  </si>
  <si>
    <t xml:space="preserve">Dos (2) productos </t>
  </si>
  <si>
    <t xml:space="preserve">Tres (3) productos </t>
  </si>
  <si>
    <t xml:space="preserve">Cuatro (4) productos </t>
  </si>
  <si>
    <t xml:space="preserve">Cinco (5) productos </t>
  </si>
  <si>
    <t>Seis (6) productos</t>
  </si>
  <si>
    <t xml:space="preserve">Siete (7) productos </t>
  </si>
  <si>
    <t xml:space="preserve">Ocho (8) productos </t>
  </si>
  <si>
    <t xml:space="preserve">Nueve (9) productos </t>
  </si>
  <si>
    <t xml:space="preserve">Diez (10) productos </t>
  </si>
  <si>
    <t xml:space="preserve">Once (11) productos </t>
  </si>
  <si>
    <t xml:space="preserve">Doce (12) productos </t>
  </si>
  <si>
    <t xml:space="preserve">Trece (13) productos </t>
  </si>
  <si>
    <t>Catorce (14) productos</t>
  </si>
  <si>
    <t>Quince (15) productos</t>
  </si>
  <si>
    <r>
      <t>Registro sanitario nuevo o renovación automática de reactivos de diagnóstico in-vitro categoría I - II: 1 (un) producto. Mas</t>
    </r>
    <r>
      <rPr>
        <b/>
        <sz val="11"/>
        <color theme="1"/>
        <rFont val="Arial"/>
        <family val="2"/>
      </rPr>
      <t xml:space="preserve"> 00,00 UVB </t>
    </r>
    <r>
      <rPr>
        <sz val="11"/>
        <color theme="1"/>
        <rFont val="Arial"/>
        <family val="2"/>
      </rPr>
      <t>por producto adicional.
“Aplicable a microempresas, incluyendo los pequeños productores de acuerdo con la tipificación actual en el marco del Decreto 691 de 2018. Exceptuada de pago, en el marco del parágrafo 2 del Art. 2 de Ley 2069 de 2020.”</t>
    </r>
  </si>
  <si>
    <r>
      <t xml:space="preserve">Registro sanitario nuevo automático de reactivos de diagnóstico in-vitro categoría I - II: 1 (un) producto. Mas </t>
    </r>
    <r>
      <rPr>
        <b/>
        <sz val="11"/>
        <color theme="1"/>
        <rFont val="Arial"/>
        <family val="2"/>
      </rPr>
      <t>33,93 UVB</t>
    </r>
    <r>
      <rPr>
        <sz val="11"/>
        <color theme="1"/>
        <rFont val="Arial"/>
        <family val="2"/>
      </rPr>
      <t xml:space="preserve"> por producto adicional.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</si>
  <si>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de diagnóstico in-vitro categoría I - II: 1 (un) producto. Mas </t>
    </r>
    <r>
      <rPr>
        <b/>
        <sz val="11"/>
        <color theme="1"/>
        <rFont val="Arial"/>
        <family val="2"/>
      </rPr>
      <t>42,41 UVB</t>
    </r>
    <r>
      <rPr>
        <sz val="11"/>
        <color theme="1"/>
        <rFont val="Arial"/>
        <family val="2"/>
      </rPr>
      <t xml:space="preserve"> por producto adicional.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</si>
  <si>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t xml:space="preserve">Catorce (14) productos </t>
  </si>
  <si>
    <r>
      <t xml:space="preserve">Registro sanitario nuevo automático de reactivos de diagnóstico in-vitro categoría I - II: 1 (un) producto. Mas </t>
    </r>
    <r>
      <rPr>
        <b/>
        <sz val="11"/>
        <color theme="1"/>
        <rFont val="Arial"/>
        <family val="2"/>
      </rPr>
      <t>50,89 UVB</t>
    </r>
    <r>
      <rPr>
        <sz val="11"/>
        <color theme="1"/>
        <rFont val="Arial"/>
        <family val="2"/>
      </rPr>
      <t xml:space="preserve"> por producto adicional.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</si>
  <si>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de diagnóstico in-vitro categoría I - II: 1 (un) producto. Mas </t>
    </r>
    <r>
      <rPr>
        <b/>
        <sz val="11"/>
        <color theme="1"/>
        <rFont val="Arial"/>
        <family val="2"/>
      </rPr>
      <t>59,38 UVB</t>
    </r>
    <r>
      <rPr>
        <sz val="11"/>
        <color theme="1"/>
        <rFont val="Arial"/>
        <family val="2"/>
      </rPr>
      <t xml:space="preserve"> por producto adicional.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</si>
  <si>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1875
16224</t>
  </si>
  <si>
    <t>1875
16225</t>
  </si>
  <si>
    <t>1875
16226</t>
  </si>
  <si>
    <t>1875
16227</t>
  </si>
  <si>
    <t>1875
16228</t>
  </si>
  <si>
    <t>1875
16229</t>
  </si>
  <si>
    <t>1875
16230</t>
  </si>
  <si>
    <t>1875
16231</t>
  </si>
  <si>
    <t>1875
16232</t>
  </si>
  <si>
    <t>1875
16233</t>
  </si>
  <si>
    <t>1875
16234</t>
  </si>
  <si>
    <t>1875
16235</t>
  </si>
  <si>
    <t>1875
16236</t>
  </si>
  <si>
    <t>1875
16237</t>
  </si>
  <si>
    <t xml:space="preserve">Quince (15) productos </t>
  </si>
  <si>
    <t>1875
16238</t>
  </si>
  <si>
    <r>
      <t xml:space="preserve">Registro sanitario nuevo automático de reactivos de diagnóstico in-vitro categoría I - II: 1 (un) producto. Mas </t>
    </r>
    <r>
      <rPr>
        <b/>
        <sz val="11"/>
        <color theme="1"/>
        <rFont val="Arial"/>
        <family val="2"/>
      </rPr>
      <t>67,90 UVB</t>
    </r>
    <r>
      <rPr>
        <sz val="11"/>
        <color theme="1"/>
        <rFont val="Arial"/>
        <family val="2"/>
      </rPr>
      <t xml:space="preserve"> por producto adicional.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</si>
  <si>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1875
16239</t>
  </si>
  <si>
    <t>1875
16240</t>
  </si>
  <si>
    <t>1875
16241</t>
  </si>
  <si>
    <t>1875
16242</t>
  </si>
  <si>
    <t>1875
16243</t>
  </si>
  <si>
    <t>1875
16244</t>
  </si>
  <si>
    <t>1875
16245</t>
  </si>
  <si>
    <t>1875
16246</t>
  </si>
  <si>
    <t>1875
16247</t>
  </si>
  <si>
    <t>1875
16248</t>
  </si>
  <si>
    <t>1875
16249</t>
  </si>
  <si>
    <t>1875
16250</t>
  </si>
  <si>
    <t>1875
16251</t>
  </si>
  <si>
    <t>1875
16252</t>
  </si>
  <si>
    <t>1875
16253</t>
  </si>
  <si>
    <r>
      <t xml:space="preserve">Registro sanitario nuevo automático de reactivos de diagnóstico in-vitro categoría I - II: 1 (un) producto. Mas </t>
    </r>
    <r>
      <rPr>
        <b/>
        <sz val="11"/>
        <color theme="1"/>
        <rFont val="Arial"/>
        <family val="2"/>
      </rPr>
      <t>76,38 UVB</t>
    </r>
    <r>
      <rPr>
        <sz val="11"/>
        <color theme="1"/>
        <rFont val="Arial"/>
        <family val="2"/>
      </rPr>
      <t xml:space="preserve"> por producto adicional.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</si>
  <si>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1875
16254</t>
  </si>
  <si>
    <t>1875
16255</t>
  </si>
  <si>
    <t>1875
16256</t>
  </si>
  <si>
    <t>1875
16257</t>
  </si>
  <si>
    <t>1875
16258</t>
  </si>
  <si>
    <t>1875
16259</t>
  </si>
  <si>
    <t>1875
16260</t>
  </si>
  <si>
    <t>1875
16261</t>
  </si>
  <si>
    <t>1875
16262</t>
  </si>
  <si>
    <t>1875
16263</t>
  </si>
  <si>
    <t>1875
16264</t>
  </si>
  <si>
    <t>1875
16265</t>
  </si>
  <si>
    <t>1875
16266</t>
  </si>
  <si>
    <t>1875
16267</t>
  </si>
  <si>
    <t>1875
16268</t>
  </si>
  <si>
    <t>Reactivos de Diagnostico In-Vitro Categoría III</t>
  </si>
  <si>
    <t>Reactivos de Diagnostico In-Vitro Categoría III, “Aplicable a microempresas, incluyendo los pequeños productores de acuerdo con la tipificación actual en el marco del Decreto 691 de 2018. Exceptuada de pago, en el marco del parágrafo 2 del Art. 2 de Ley 2069 de 2020.”</t>
  </si>
  <si>
    <t>Registro sanitario nuevo 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</si>
  <si>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</si>
  <si>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</si>
  <si>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</si>
  <si>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</si>
  <si>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</si>
  <si>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o renovación automática de reactivos in vitro: un (1) reactivo huérfano.</t>
  </si>
  <si>
    <t>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t>
  </si>
  <si>
    <t>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</si>
  <si>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</si>
  <si>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</si>
  <si>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</si>
  <si>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</si>
  <si>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</si>
  <si>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r>
      <t xml:space="preserve">Registro sanitario nuevo o renovación automática de reactivos in vitro: de uno (1) hasta diez (10) reactivos. Por cada 10 reactivos adicionales Mas </t>
    </r>
    <r>
      <rPr>
        <b/>
        <sz val="11"/>
        <color theme="1"/>
        <rFont val="Arial"/>
        <family val="2"/>
      </rPr>
      <t>372,80 UVB</t>
    </r>
    <r>
      <rPr>
        <sz val="11"/>
        <color theme="1"/>
        <rFont val="Arial"/>
        <family val="2"/>
      </rPr>
      <t xml:space="preserve">, hasta 50  reactivos.
</t>
    </r>
  </si>
  <si>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</si>
  <si>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</si>
  <si>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</si>
  <si>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</si>
  <si>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</si>
  <si>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r>
      <t xml:space="preserve">Registro sanitario nuevo o renovación automática de reactivos in vitro: de uno (1) hasta diez (10) reactivos. Por cada 10 reactivos adicionales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</si>
  <si>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automático de reactivos in vitro: de uno (1) hasta diez (10) reactivos. Por cada 10 reactivos adicionales Mas </t>
    </r>
    <r>
      <rPr>
        <b/>
        <sz val="11"/>
        <color theme="1"/>
        <rFont val="Arial"/>
        <family val="2"/>
      </rPr>
      <t>149,12 UVB</t>
    </r>
    <r>
      <rPr>
        <sz val="11"/>
        <color theme="1"/>
        <rFont val="Arial"/>
        <family val="2"/>
      </rPr>
      <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</si>
  <si>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in vitro: de uno (1) hasta diez (10) reactivos. Por cada 10 reactivos adicionales Mas </t>
    </r>
    <r>
      <rPr>
        <b/>
        <sz val="11"/>
        <color theme="1"/>
        <rFont val="Arial"/>
        <family val="2"/>
      </rPr>
      <t>186,40 UVB</t>
    </r>
    <r>
      <rPr>
        <sz val="11"/>
        <color theme="1"/>
        <rFont val="Arial"/>
        <family val="2"/>
      </rPr>
      <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</si>
  <si>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Registro sanitario nuevo automático de reactivos in vitro: de uno (1) hasta diez (10) reactivos. Por cada 10 reactivos adicionales Mas</t>
    </r>
    <r>
      <rPr>
        <b/>
        <sz val="11"/>
        <color theme="1"/>
        <rFont val="Arial"/>
        <family val="2"/>
      </rPr>
      <t xml:space="preserve"> 223,68 UVB</t>
    </r>
    <r>
      <rPr>
        <sz val="11"/>
        <color theme="1"/>
        <rFont val="Arial"/>
        <family val="2"/>
      </rPr>
      <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</si>
  <si>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in vitro: de uno (1) hasta diez (10) reactivos. Por cada 10 reactivos adicionales Mas </t>
    </r>
    <r>
      <rPr>
        <b/>
        <sz val="11"/>
        <color theme="1"/>
        <rFont val="Arial"/>
        <family val="2"/>
      </rPr>
      <t>260,96 UVB</t>
    </r>
    <r>
      <rPr>
        <sz val="11"/>
        <color theme="1"/>
        <rFont val="Arial"/>
        <family val="2"/>
      </rPr>
      <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</si>
  <si>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automático de reactivos in vitro: de uno (1) hasta diez (10) reactivos. Por cada 10 reactivos adicionales Mas </t>
    </r>
    <r>
      <rPr>
        <b/>
        <sz val="11"/>
        <color theme="1"/>
        <rFont val="Arial"/>
        <family val="2"/>
      </rPr>
      <t>298,24 UVB</t>
    </r>
    <r>
      <rPr>
        <sz val="11"/>
        <color theme="1"/>
        <rFont val="Arial"/>
        <family val="2"/>
      </rPr>
      <t>, hasta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</si>
  <si>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automático de reactivos in vitro: de uno (1) hasta diez (10) reactivos. Por cada 10 reactivos adicionales Mas </t>
    </r>
    <r>
      <rPr>
        <b/>
        <sz val="11"/>
        <color theme="1"/>
        <rFont val="Arial"/>
        <family val="2"/>
      </rPr>
      <t>335,52 UVB</t>
    </r>
    <r>
      <rPr>
        <sz val="11"/>
        <color theme="1"/>
        <rFont val="Arial"/>
        <family val="2"/>
      </rPr>
      <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</si>
  <si>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OTROS PROCEDIMIENTOS</t>
  </si>
  <si>
    <t>Modificación de registro sanitario (Aplica para plaguicidas de uso doméstico y de salud pública y cambio de titular que no genera actualización en la etiqueta en bebidas alcohólicas)</t>
  </si>
  <si>
    <t xml:space="preserve">Alimentos </t>
  </si>
  <si>
    <t xml:space="preserve">Transversal  </t>
  </si>
  <si>
    <t>Modificación de registro sanitario (Aplica para plaguicidas de uso doméstico y de salud pública y cambio de titular que no genera actualización en la etiqueta en bebidas alcohólicas), “Aplicable a microempresas, incluyendo los pequeños productores de acuerdo con la tipificación actual en el marco del Decreto 691 de 2018. Exceptuada de pago, en el marco del parágrafo 2 del Art. 2 de Ley 2069 de 2020.”</t>
  </si>
  <si>
    <t>4001-1</t>
  </si>
  <si>
    <r>
      <t xml:space="preserve">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t>
    </r>
    <r>
      <rPr>
        <b/>
        <sz val="11"/>
        <color theme="1"/>
        <rFont val="Arial"/>
        <family val="2"/>
      </rPr>
      <t>3,60 UVB</t>
    </r>
    <r>
      <rPr>
        <sz val="11"/>
        <color theme="1"/>
        <rFont val="Arial"/>
        <family val="2"/>
      </rPr>
      <t xml:space="preserve"> desde tres (3) hasta cinco (5) o (Mas </t>
    </r>
    <r>
      <rPr>
        <b/>
        <sz val="11"/>
        <color theme="1"/>
        <rFont val="Arial"/>
        <family val="2"/>
      </rPr>
      <t>7,16 UVB</t>
    </r>
    <r>
      <rPr>
        <sz val="11"/>
        <color theme="1"/>
        <rFont val="Arial"/>
        <family val="2"/>
      </rPr>
      <t xml:space="preserve"> Desde seis (6) hasta diez (10) o (Mas </t>
    </r>
    <r>
      <rPr>
        <b/>
        <sz val="11"/>
        <color theme="1"/>
        <rFont val="Arial"/>
        <family val="2"/>
      </rPr>
      <t>10,68 UVB</t>
    </r>
    <r>
      <rPr>
        <sz val="11"/>
        <color theme="1"/>
        <rFont val="Arial"/>
        <family val="2"/>
      </rPr>
      <t xml:space="preserve"> Desde once (11) en adelante). Para etiquetas, presentaciones comerciales, variedades de vinos o diseño de etiquetas).</t>
    </r>
  </si>
  <si>
    <t>Desde uno (1) hasta dos (2) etiquetas</t>
  </si>
  <si>
    <t>4001-2</t>
  </si>
  <si>
    <t>Desde tres (3) hasta cinco (5) etiquetas</t>
  </si>
  <si>
    <t>4001-3</t>
  </si>
  <si>
    <t>Desde seis (6) hasta diez (10) etiquetas</t>
  </si>
  <si>
    <t>4001-4</t>
  </si>
  <si>
    <t>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</si>
  <si>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</si>
  <si>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4001-21</t>
  </si>
  <si>
    <t xml:space="preserve">Cambios o modificaciones legales a la información de la Notificación Sanitaria Obligatoria de productos cosméticos, de higiene doméstica y absorbentes de higiene personal /Modificaciones aplicables al Importador paralelo. </t>
  </si>
  <si>
    <t>4001-22</t>
  </si>
  <si>
    <t>Cambios técnicos a Notificación Sanitaria Obligatoria de productos cosméticos, de higiene doméstica y absorbentes de higiene personal.</t>
  </si>
  <si>
    <t>4001-23</t>
  </si>
  <si>
    <t>Cambios técnico - legales a Notificación Sanitaria Obligatoria de productos cosméticos, de higiene doméstica y absorbentes de higiene personal.</t>
  </si>
  <si>
    <t>4001-24</t>
  </si>
  <si>
    <t xml:space="preserve">Modificaciones por cambios en el contenido de un registro sanitario de Suplemento Dietario por aspectos legales.   </t>
  </si>
  <si>
    <t>Modificaciones por cambios en el contenido de un registro sanitario de Suplemento Dietario por aspectos legales, “Aplicable a microempresas, incluyendo los pequeños productores de acuerdo con la tipificación actual en el marco del Decreto 691 de 2018. Exceptuada de pago, en el marco del parágrafo 2 del Art. 2 de Ley 2069 de 2020.”</t>
  </si>
  <si>
    <t>4001-25</t>
  </si>
  <si>
    <t>Modificaciones por cambios en el contenido de un registro sanitario de suplemento dietario por aspectos técnico legales.</t>
  </si>
  <si>
    <t>Modificaciones por cambios en el contenido de un registro sanitario de suplemento dietario por aspectos técnico legales, “Aplicable a microempresas, incluyendo los pequeños productores de acuerdo con la tipificación actual en el marco del Decreto 691 de 2018. Exceptuada de pago, en el marco del parágrafo 2 del Art. 2 de Ley 2069 de 2020.”</t>
  </si>
  <si>
    <t>4001-26</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</si>
  <si>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</si>
  <si>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t>
  </si>
  <si>
    <t>4001-36</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</si>
  <si>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</si>
  <si>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</si>
  <si>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4001-37</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</si>
  <si>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</si>
  <si>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</si>
  <si>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4001-38</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</si>
  <si>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</si>
  <si>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</si>
  <si>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4001-39</t>
  </si>
  <si>
    <t>Modificación automática de registro sanitario de antivenenos por aspectos legales y combinación entre éstos, con agotamiento.</t>
  </si>
  <si>
    <t>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t>
  </si>
  <si>
    <t>4001-40</t>
  </si>
  <si>
    <t>Modificación automática de registro sanitario de Antivenenos por aspectos técnicos, combinación entre éstos y de técnicos con legales, con agotamiento. (Dec. 386/18)</t>
  </si>
  <si>
    <t>Modificación automática de registro sanitario de Antivenenos por aspectos técnicos, combinación entre éstos y de técnicos con legales, con agotamiento. (Dec. 386/18), “Aplicable a microempresas, incluyendo los pequeños productores de acuerdo con la tipificación actual en el marco del Decreto 691 de 2018. Exceptuada de pago, en el marco del parágrafo 2 del Art. 2 de Ley 2069 de 2020.”</t>
  </si>
  <si>
    <t>4001-42</t>
  </si>
  <si>
    <t>Modificación a la autorización de movimiento transfronterizo, el tránsito, la manipulación y la utilización de los Organismos Vivos Modificados, OVM, para uso exclusivo en salud y alimentación humana.</t>
  </si>
  <si>
    <t>4001-66</t>
  </si>
  <si>
    <t>Modificaciones automáticas por cambios de tipo legal en el contenido de un registro sanitario de preparación farmacéutica con base en plantas medicinales (PFM) o producto fitoterapéutico tradicional (PFT) o importado (PFTI) con autorización de agotamiento.</t>
  </si>
  <si>
    <t>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</si>
  <si>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4001-67</t>
  </si>
  <si>
    <t>Modificaciones automáticas por cambios de tipo técnico-legal en el contenido de un registro sanitario de preparación farmacéutica con base en plantas medicinales (PFM) o producto fitoterapéutico tradicional (PFT) o importado (PFTI) con autorización de agotamiento.</t>
  </si>
  <si>
    <t>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</si>
  <si>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4001-68</t>
  </si>
  <si>
    <t>Modificaciones por cambios de tipo técnico-legal en el contenido de un registro sanitario de preparación farmacéutica con base en plantas medicinales (PFM) o producto fitoterapéutico tradicional (PFT) o importado (PFTI) con autorización de agotamiento.</t>
  </si>
  <si>
    <t>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</si>
  <si>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4001-69</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</si>
  <si>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</si>
  <si>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t>
  </si>
  <si>
    <t xml:space="preserve">4001-71
</t>
  </si>
  <si>
    <t xml:space="preserve">Modificación en aspectos administrativo - legales por cambios en el contenido de un registro sanitario de un medicamento de síntesis química o un gas medicinal o un medicamento biológico o un medicamento Homeopático.    </t>
  </si>
  <si>
    <t>Modificación en aspectos administrativo - legales por cambios en el contenido de un registro sanitario de un medicamento de síntesis química o un gas medicinal o un medicamento biológico o un medicamento Homeopático, “Aplicable a microempresas, incluyendo los pequeños productores de acuerdo con la tipificación actual en el marco del Decreto 691 de 2018. Exceptuada de pago, en el marco del parágrafo 2 del Art. 2 de Ley 2069 de 2020.”</t>
  </si>
  <si>
    <t>4001-72</t>
  </si>
  <si>
    <t>Actualización del Plan de Gestión de Riesgo (PGR) para Medicamentos de Síntesis Química y Productos Biológicos"</t>
  </si>
  <si>
    <t>4001-73</t>
  </si>
  <si>
    <r>
      <t xml:space="preserve">Modificación de calidad del registro sanitario para un Medicamento de Síntesis Química y Gases Medicinales.
Por cambios de riesgo menor notificación de novedad </t>
    </r>
    <r>
      <rPr>
        <b/>
        <sz val="11"/>
        <color theme="1"/>
        <rFont val="Arial"/>
        <family val="2"/>
      </rPr>
      <t xml:space="preserve">(63,83 UVB).
</t>
    </r>
    <r>
      <rPr>
        <sz val="11"/>
        <color theme="1"/>
        <rFont val="Arial"/>
        <family val="2"/>
      </rPr>
      <t xml:space="preserve">Por cambios de riesgo menor automatico (más </t>
    </r>
    <r>
      <rPr>
        <b/>
        <sz val="11"/>
        <color theme="1"/>
        <rFont val="Arial"/>
        <family val="2"/>
      </rPr>
      <t>12,98 UVB</t>
    </r>
    <r>
      <rPr>
        <sz val="11"/>
        <color theme="1"/>
        <rFont val="Arial"/>
        <family val="2"/>
      </rPr>
      <t xml:space="preserve">)
Por cambios de riesgo moderado (más </t>
    </r>
    <r>
      <rPr>
        <b/>
        <sz val="11"/>
        <color theme="1"/>
        <rFont val="Arial"/>
        <family val="2"/>
      </rPr>
      <t>194,29 UVB</t>
    </r>
    <r>
      <rPr>
        <sz val="11"/>
        <color theme="1"/>
        <rFont val="Arial"/>
        <family val="2"/>
      </rPr>
      <t>)
Por cambios de riesgo mayor (más</t>
    </r>
    <r>
      <rPr>
        <b/>
        <sz val="11"/>
        <color theme="1"/>
        <rFont val="Arial"/>
        <family val="2"/>
      </rPr>
      <t xml:space="preserve"> 595,85 UVB</t>
    </r>
    <r>
      <rPr>
        <sz val="11"/>
        <color theme="1"/>
        <rFont val="Arial"/>
        <family val="2"/>
      </rPr>
      <t xml:space="preserve">)
Por cambios de riesgo mayor con estudios farmacocineticos (más </t>
    </r>
    <r>
      <rPr>
        <b/>
        <sz val="11"/>
        <color theme="1"/>
        <rFont val="Arial"/>
        <family val="2"/>
      </rPr>
      <t>697,89 UVB</t>
    </r>
    <r>
      <rPr>
        <sz val="11"/>
        <color theme="1"/>
        <rFont val="Arial"/>
        <family val="2"/>
      </rPr>
      <t>)</t>
    </r>
  </si>
  <si>
    <t>Riesgo menor notificación de novedad</t>
  </si>
  <si>
    <t>Registro Sanitario y Trámites Asociados</t>
  </si>
  <si>
    <t>Riesgo menor automatico</t>
  </si>
  <si>
    <t>Riesgo moderado</t>
  </si>
  <si>
    <t>Riesgo mayor</t>
  </si>
  <si>
    <t>Riesgo mayor con estudios farmacocineticos</t>
  </si>
  <si>
    <r>
      <t>Modificación de calidad del registro sanitario para un Medicamento de Síntesis Química y Gases Medicinales.
Por cambios de riesgo menor notificación de noveda</t>
    </r>
    <r>
      <rPr>
        <b/>
        <sz val="11"/>
        <color theme="1"/>
        <rFont val="Arial"/>
        <family val="2"/>
      </rPr>
      <t>d (00,00 UVB).</t>
    </r>
    <r>
      <rPr>
        <sz val="11"/>
        <color theme="1"/>
        <rFont val="Arial"/>
        <family val="2"/>
      </rPr>
      <t xml:space="preserve">
Por cambios de riesgo menor automatico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riesgo mayor con estudios farmacocineticos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</si>
  <si>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4001-74</t>
  </si>
  <si>
    <r>
      <t xml:space="preserve">Modificación de calidad del registro sanitario para un Medicamento Biológico.
Por cambios de riesgo menor notificación de novedad </t>
    </r>
    <r>
      <rPr>
        <b/>
        <sz val="11"/>
        <color theme="1"/>
        <rFont val="Arial"/>
        <family val="2"/>
      </rPr>
      <t xml:space="preserve">(65,44 UVB).
</t>
    </r>
    <r>
      <rPr>
        <sz val="11"/>
        <color theme="1"/>
        <rFont val="Arial"/>
        <family val="2"/>
      </rPr>
      <t xml:space="preserve">Por cambios de riesgo menor automático (más </t>
    </r>
    <r>
      <rPr>
        <b/>
        <sz val="11"/>
        <color theme="1"/>
        <rFont val="Arial"/>
        <family val="2"/>
      </rPr>
      <t>11,88 UVB</t>
    </r>
    <r>
      <rPr>
        <sz val="11"/>
        <color theme="1"/>
        <rFont val="Arial"/>
        <family val="2"/>
      </rPr>
      <t xml:space="preserve">)
Por cambios de riesgo moderado (más </t>
    </r>
    <r>
      <rPr>
        <b/>
        <sz val="11"/>
        <color theme="1"/>
        <rFont val="Arial"/>
        <family val="2"/>
      </rPr>
      <t>215,33 UVB</t>
    </r>
    <r>
      <rPr>
        <sz val="11"/>
        <color theme="1"/>
        <rFont val="Arial"/>
        <family val="2"/>
      </rPr>
      <t>)
Por cambios de riesgo mayor (más</t>
    </r>
    <r>
      <rPr>
        <b/>
        <sz val="11"/>
        <color theme="1"/>
        <rFont val="Arial"/>
        <family val="2"/>
      </rPr>
      <t xml:space="preserve"> 635,40 UVB</t>
    </r>
    <r>
      <rPr>
        <sz val="11"/>
        <color theme="1"/>
        <rFont val="Arial"/>
        <family val="2"/>
      </rPr>
      <t xml:space="preserve">)
Por cambio de modalidad (más </t>
    </r>
    <r>
      <rPr>
        <b/>
        <sz val="11"/>
        <color theme="1"/>
        <rFont val="Arial"/>
        <family val="2"/>
      </rPr>
      <t>1.564,75 UVB</t>
    </r>
    <r>
      <rPr>
        <sz val="11"/>
        <color theme="1"/>
        <rFont val="Arial"/>
        <family val="2"/>
      </rPr>
      <t>)</t>
    </r>
  </si>
  <si>
    <t>Riesgo mayor cambio de modalidad</t>
  </si>
  <si>
    <r>
      <t xml:space="preserve">Modificación de calidad del registro sanitario para un Medicamento Biológico.
Por cambios de riesgo menor notificación de novedad </t>
    </r>
    <r>
      <rPr>
        <b/>
        <sz val="11"/>
        <color theme="1"/>
        <rFont val="Arial"/>
        <family val="2"/>
      </rPr>
      <t>(00,00 UVB).</t>
    </r>
    <r>
      <rPr>
        <sz val="11"/>
        <color theme="1"/>
        <rFont val="Arial"/>
        <family val="2"/>
      </rPr>
      <t xml:space="preserve">
Por cambios de riesgo menor automático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 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 de modalidad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</si>
  <si>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4001-75</t>
  </si>
  <si>
    <r>
      <t xml:space="preserve">Modificación de calidad del registro sanitario para un Medicamento Homeopático.
Por cambios de riesgo menor notificación de novedad </t>
    </r>
    <r>
      <rPr>
        <b/>
        <sz val="11"/>
        <color theme="1"/>
        <rFont val="Arial"/>
        <family val="2"/>
      </rPr>
      <t>(59,80 UVB).</t>
    </r>
    <r>
      <rPr>
        <sz val="11"/>
        <color theme="1"/>
        <rFont val="Arial"/>
        <family val="2"/>
      </rPr>
      <t xml:space="preserve">
Por cambios de riesgo menor automático (más </t>
    </r>
    <r>
      <rPr>
        <b/>
        <sz val="11"/>
        <color theme="1"/>
        <rFont val="Arial"/>
        <family val="2"/>
      </rPr>
      <t>13,19 UVB</t>
    </r>
    <r>
      <rPr>
        <sz val="11"/>
        <color theme="1"/>
        <rFont val="Arial"/>
        <family val="2"/>
      </rPr>
      <t xml:space="preserve">)
Por cambios de riesgo moderado (más </t>
    </r>
    <r>
      <rPr>
        <b/>
        <sz val="11"/>
        <color theme="1"/>
        <rFont val="Arial"/>
        <family val="2"/>
      </rPr>
      <t>199,42 UVB</t>
    </r>
    <r>
      <rPr>
        <sz val="11"/>
        <color theme="1"/>
        <rFont val="Arial"/>
        <family val="2"/>
      </rPr>
      <t xml:space="preserve">)
Por cambios de riesgo mayor (más </t>
    </r>
    <r>
      <rPr>
        <b/>
        <sz val="11"/>
        <color theme="1"/>
        <rFont val="Arial"/>
        <family val="2"/>
      </rPr>
      <t>302,70 UVB</t>
    </r>
    <r>
      <rPr>
        <sz val="11"/>
        <color theme="1"/>
        <rFont val="Arial"/>
        <family val="2"/>
      </rPr>
      <t xml:space="preserve">)
Por cambios de calidad combinados (máximo 6 modificaciones) (más </t>
    </r>
    <r>
      <rPr>
        <b/>
        <sz val="11"/>
        <color theme="1"/>
        <rFont val="Arial"/>
        <family val="2"/>
      </rPr>
      <t>496,86 UVB</t>
    </r>
    <r>
      <rPr>
        <sz val="11"/>
        <color theme="1"/>
        <rFont val="Arial"/>
        <family val="2"/>
      </rPr>
      <t>)</t>
    </r>
  </si>
  <si>
    <t>Riesgo menor automático</t>
  </si>
  <si>
    <t>Riesgo por cambios de calidad combinados (máximo 6 modificaciones)</t>
  </si>
  <si>
    <r>
      <t xml:space="preserve">Modificación de calidad del registro sanitario para un Medicamento Homeopático.
Por cambios de riesgo menor notificación de novedad </t>
    </r>
    <r>
      <rPr>
        <b/>
        <sz val="11"/>
        <color theme="1"/>
        <rFont val="Arial"/>
        <family val="2"/>
      </rPr>
      <t>(00,00 UVB).</t>
    </r>
    <r>
      <rPr>
        <sz val="11"/>
        <color theme="1"/>
        <rFont val="Arial"/>
        <family val="2"/>
      </rPr>
      <t xml:space="preserve">
Por cambios de riesgo menor automático (más </t>
    </r>
    <r>
      <rPr>
        <b/>
        <sz val="11"/>
        <color theme="1"/>
        <rFont val="Arial"/>
        <family val="2"/>
      </rPr>
      <t>0,00 UVB</t>
    </r>
    <r>
      <rPr>
        <sz val="11"/>
        <color theme="1"/>
        <rFont val="Arial"/>
        <family val="2"/>
      </rPr>
      <t>)
Por cambios de riesgo moderado (más</t>
    </r>
    <r>
      <rPr>
        <b/>
        <sz val="11"/>
        <color theme="1"/>
        <rFont val="Arial"/>
        <family val="2"/>
      </rPr>
      <t xml:space="preserve"> 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calidad combinados (máximo 6 modificaciones)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</si>
  <si>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4001-76</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</si>
  <si>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(43.18 UVB)</t>
    </r>
    <r>
      <rPr>
        <sz val="11"/>
        <color theme="1"/>
        <rFont val="Arial"/>
        <family val="2"/>
      </rPr>
      <t xml:space="preserve">
Por cambios en la información del etiquetado tipo administrativo (automático) (más </t>
    </r>
    <r>
      <rPr>
        <b/>
        <sz val="11"/>
        <color theme="1"/>
        <rFont val="Arial"/>
        <family val="2"/>
      </rPr>
      <t>5,89 UVB</t>
    </r>
    <r>
      <rPr>
        <sz val="11"/>
        <color theme="1"/>
        <rFont val="Arial"/>
        <family val="2"/>
      </rPr>
      <t>)
Por cambios urgentes por razones de seguridad (más</t>
    </r>
    <r>
      <rPr>
        <b/>
        <sz val="11"/>
        <color theme="1"/>
        <rFont val="Arial"/>
        <family val="2"/>
      </rPr>
      <t xml:space="preserve"> 14,97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342,81 UVB</t>
    </r>
    <r>
      <rPr>
        <sz val="11"/>
        <color theme="1"/>
        <rFont val="Arial"/>
        <family val="2"/>
      </rPr>
      <t xml:space="preserve">)
Por cambios en la información de seguridad y eficacia (Dosificación y vía de administración) (más </t>
    </r>
    <r>
      <rPr>
        <b/>
        <sz val="11"/>
        <color theme="1"/>
        <rFont val="Arial"/>
        <family val="2"/>
      </rPr>
      <t>551,05 UVB</t>
    </r>
    <r>
      <rPr>
        <sz val="11"/>
        <color theme="1"/>
        <rFont val="Arial"/>
        <family val="2"/>
      </rPr>
      <t xml:space="preserve">)
Por cambios en la información de seguridad y eficacia (indicaciones) (más </t>
    </r>
    <r>
      <rPr>
        <b/>
        <sz val="11"/>
        <color theme="1"/>
        <rFont val="Arial"/>
        <family val="2"/>
      </rPr>
      <t>995,32 UVB</t>
    </r>
    <r>
      <rPr>
        <sz val="11"/>
        <color theme="1"/>
        <rFont val="Arial"/>
        <family val="2"/>
      </rPr>
      <t>)</t>
    </r>
  </si>
  <si>
    <t>Cambios administrativos en la información del etiquetado (notificación de novedad)</t>
  </si>
  <si>
    <t>Cambios administrativos en la información del etiquetado (automática)</t>
  </si>
  <si>
    <t>Cambios urgentes por razones de seguridad</t>
  </si>
  <si>
    <t>Cambios en la información del etiquetado (información de seguridad y eficacia excepto indicaciones/dosificación/vía de administración)</t>
  </si>
  <si>
    <t>Cambios en la información de seguridad y eficacia (Dosificación/vía de administración)</t>
  </si>
  <si>
    <t>Cambios en la información de seguridad y eficacia (Indicaciones)</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</si>
  <si>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0,00 UVB</t>
    </r>
    <r>
      <rPr>
        <sz val="11"/>
        <color theme="1"/>
        <rFont val="Arial"/>
        <family val="2"/>
      </rPr>
      <t xml:space="preserve">)
Por cambios en la información de seguridad y eficacia (Dosificación y vía de administración) (más </t>
    </r>
    <r>
      <rPr>
        <b/>
        <sz val="11"/>
        <color theme="1"/>
        <rFont val="Arial"/>
        <family val="2"/>
      </rPr>
      <t>0,00 UVB</t>
    </r>
    <r>
      <rPr>
        <sz val="11"/>
        <color theme="1"/>
        <rFont val="Arial"/>
        <family val="2"/>
      </rPr>
      <t xml:space="preserve">)
Por cambios en la información de seguridad y eficacia (indicaciones)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</si>
  <si>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4001-77</t>
  </si>
  <si>
    <r>
      <t xml:space="preserve">Modificación de seguridad y eficacia del registro sanitario para un Medicamento Biológico.
Por cambios en la información del etiquetado tipo administrativo (notificación de novedad) </t>
    </r>
    <r>
      <rPr>
        <b/>
        <sz val="11"/>
        <color theme="1"/>
        <rFont val="Arial"/>
        <family val="2"/>
      </rPr>
      <t>(45,00 UVB)</t>
    </r>
    <r>
      <rPr>
        <sz val="11"/>
        <color theme="1"/>
        <rFont val="Arial"/>
        <family val="2"/>
      </rPr>
      <t xml:space="preserve">
Por cambios en la información del etiquetado tipo administrativo (automático) (más </t>
    </r>
    <r>
      <rPr>
        <b/>
        <sz val="11"/>
        <color theme="1"/>
        <rFont val="Arial"/>
        <family val="2"/>
      </rPr>
      <t>6,49 UVB</t>
    </r>
    <r>
      <rPr>
        <sz val="11"/>
        <color theme="1"/>
        <rFont val="Arial"/>
        <family val="2"/>
      </rPr>
      <t xml:space="preserve">)
Por cambios urgentes por razones de seguridad (más </t>
    </r>
    <r>
      <rPr>
        <b/>
        <sz val="11"/>
        <color theme="1"/>
        <rFont val="Arial"/>
        <family val="2"/>
      </rPr>
      <t>13,15 UVB</t>
    </r>
    <r>
      <rPr>
        <sz val="11"/>
        <color theme="1"/>
        <rFont val="Arial"/>
        <family val="2"/>
      </rPr>
      <t xml:space="preserve">)
Por cambios en la información del etiquetado (información de seguridad y eficacia excepto indicaciones/dosificación/vía de administración)(más </t>
    </r>
    <r>
      <rPr>
        <b/>
        <sz val="11"/>
        <color theme="1"/>
        <rFont val="Arial"/>
        <family val="2"/>
      </rPr>
      <t>412,71 UVB</t>
    </r>
    <r>
      <rPr>
        <sz val="11"/>
        <color theme="1"/>
        <rFont val="Arial"/>
        <family val="2"/>
      </rPr>
      <t xml:space="preserve">)
Por cambios en la información de seguridad y eficacia (Indicaciones/Dosificación/vía de administración) (más </t>
    </r>
    <r>
      <rPr>
        <b/>
        <sz val="11"/>
        <color theme="1"/>
        <rFont val="Arial"/>
        <family val="2"/>
      </rPr>
      <t>993,50 UVB</t>
    </r>
    <r>
      <rPr>
        <sz val="11"/>
        <color theme="1"/>
        <rFont val="Arial"/>
        <family val="2"/>
      </rPr>
      <t>)</t>
    </r>
  </si>
  <si>
    <t>Cambios administrativos en la información del etiquetado (automatica)</t>
  </si>
  <si>
    <t>Cambios en la información de seguridad y eficacia (indicaciones/dosificación/vía de administración)</t>
  </si>
  <si>
    <r>
      <t xml:space="preserve">Modificación de seguridad y eficacia del registro sanitario para un Medicamento Biológico.
Por cambios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Por cambios en la información del etiquetado (información de seguridad y eficacia excepto indicaciones/dosificación/vía de administración)(más</t>
    </r>
    <r>
      <rPr>
        <b/>
        <sz val="11"/>
        <color theme="1"/>
        <rFont val="Arial"/>
        <family val="2"/>
      </rPr>
      <t xml:space="preserve"> 0,00 UVB</t>
    </r>
    <r>
      <rPr>
        <sz val="11"/>
        <color theme="1"/>
        <rFont val="Arial"/>
        <family val="2"/>
      </rPr>
      <t xml:space="preserve">)
Por cambios en la información de seguridad y eficacia (Indicaciones/Dosificación/vía de administración) (más </t>
    </r>
    <r>
      <rPr>
        <b/>
        <sz val="11"/>
        <color theme="1"/>
        <rFont val="Arial"/>
        <family val="2"/>
      </rPr>
      <t>0,00 UVB</t>
    </r>
    <r>
      <rPr>
        <sz val="11"/>
        <color theme="1"/>
        <rFont val="Arial"/>
        <family val="2"/>
      </rPr>
      <t>)</t>
    </r>
  </si>
  <si>
    <t>4001-78</t>
  </si>
  <si>
    <r>
      <t xml:space="preserve">Modificación de seguridad y eficacia del registro sanitario para un Medicamento Homeopático.
Por cambios en la información del etiquetado tipo administrativo (notificación de novedad) </t>
    </r>
    <r>
      <rPr>
        <b/>
        <sz val="11"/>
        <color theme="1"/>
        <rFont val="Arial"/>
        <family val="2"/>
      </rPr>
      <t>(43,77 UVB)</t>
    </r>
    <r>
      <rPr>
        <sz val="11"/>
        <color theme="1"/>
        <rFont val="Arial"/>
        <family val="2"/>
      </rPr>
      <t xml:space="preserve">
Por cambios en la información del etiquetado tipo administrativo (revisión previa) (más </t>
    </r>
    <r>
      <rPr>
        <b/>
        <sz val="11"/>
        <color theme="1"/>
        <rFont val="Arial"/>
        <family val="2"/>
      </rPr>
      <t>134,66 UVB</t>
    </r>
    <r>
      <rPr>
        <sz val="11"/>
        <color theme="1"/>
        <rFont val="Arial"/>
        <family val="2"/>
      </rPr>
      <t xml:space="preserve">)
Por Cambios en la información del etiquetado (revisión previa) (más </t>
    </r>
    <r>
      <rPr>
        <b/>
        <sz val="11"/>
        <color theme="1"/>
        <rFont val="Arial"/>
        <family val="2"/>
      </rPr>
      <t>111,46 UVB</t>
    </r>
    <r>
      <rPr>
        <sz val="11"/>
        <color theme="1"/>
        <rFont val="Arial"/>
        <family val="2"/>
      </rPr>
      <t xml:space="preserve">)
Por cambios en la información de seguridad y eficacia (más </t>
    </r>
    <r>
      <rPr>
        <b/>
        <sz val="11"/>
        <color theme="1"/>
        <rFont val="Arial"/>
        <family val="2"/>
      </rPr>
      <t>220,03 UVB</t>
    </r>
    <r>
      <rPr>
        <sz val="11"/>
        <color theme="1"/>
        <rFont val="Arial"/>
        <family val="2"/>
      </rPr>
      <t>)</t>
    </r>
  </si>
  <si>
    <t>Cambio en el etiquetado tipo administrativo (notificación de novedad)</t>
  </si>
  <si>
    <t>Cambio en el etiquetado tipo administrativo (revisión previa)</t>
  </si>
  <si>
    <t>Cambios en la información del etiquetado (revisión previa)</t>
  </si>
  <si>
    <t>Cambios en la información de seguridad y eficacia </t>
  </si>
  <si>
    <r>
      <t>Modificación de seguridad y eficacia del registro sanitario para un Medicamento Homeopático.
Por cambios en la información del etiquetado tipo administrativo (notificación de novedad)</t>
    </r>
    <r>
      <rPr>
        <b/>
        <sz val="11"/>
        <color theme="1"/>
        <rFont val="Arial"/>
        <family val="2"/>
      </rPr>
      <t xml:space="preserve"> (00,00 UVB)</t>
    </r>
    <r>
      <rPr>
        <sz val="11"/>
        <color theme="1"/>
        <rFont val="Arial"/>
        <family val="2"/>
      </rPr>
      <t xml:space="preserve">
Por cambios en la información del etiquetado tipo administrativo (revisión previa) (más </t>
    </r>
    <r>
      <rPr>
        <b/>
        <sz val="11"/>
        <color theme="1"/>
        <rFont val="Arial"/>
        <family val="2"/>
      </rPr>
      <t>0,00 UVB</t>
    </r>
    <r>
      <rPr>
        <sz val="11"/>
        <color theme="1"/>
        <rFont val="Arial"/>
        <family val="2"/>
      </rPr>
      <t xml:space="preserve">)
Por Cambios en la información del etiquetado (revisión previa) (más </t>
    </r>
    <r>
      <rPr>
        <b/>
        <sz val="11"/>
        <color theme="1"/>
        <rFont val="Arial"/>
        <family val="2"/>
      </rPr>
      <t>0,00 UVB</t>
    </r>
    <r>
      <rPr>
        <sz val="11"/>
        <color theme="1"/>
        <rFont val="Arial"/>
        <family val="2"/>
      </rPr>
      <t>)
Por cambios en la información de seguridad y eficacia (más</t>
    </r>
    <r>
      <rPr>
        <b/>
        <sz val="11"/>
        <color theme="1"/>
        <rFont val="Arial"/>
        <family val="2"/>
      </rPr>
      <t xml:space="preserve"> 0,00 UVB</t>
    </r>
    <r>
      <rPr>
        <sz val="11"/>
        <color theme="1"/>
        <rFont val="Arial"/>
        <family val="2"/>
      </rPr>
      <t>)</t>
    </r>
  </si>
  <si>
    <t>Certificaciones y Autorizaciones.</t>
  </si>
  <si>
    <t>4002-2</t>
  </si>
  <si>
    <t>Certificación de venta libre en formato OMS; Certificación de venta libre con observaciones específicas por registro sanitario, permiso sanitario, permiso de comercialización, notificación sanitaria obligatoria o Notificación Sanitaria de Alimentos.</t>
  </si>
  <si>
    <t xml:space="preserve">Certificaciones y Autorizaciones </t>
  </si>
  <si>
    <t>4002-3</t>
  </si>
  <si>
    <t>4002-4</t>
  </si>
  <si>
    <t>Certificación de Venta Libre Automático con firma digital.</t>
  </si>
  <si>
    <t>4002-5</t>
  </si>
  <si>
    <t>Autorizaciones.</t>
  </si>
  <si>
    <t>4002-6</t>
  </si>
  <si>
    <r>
      <t xml:space="preserve">Certificación de no obligatoriedad de registro sanitario para esencias florales o materias primas de origen vegetal (Plantas medicinales en estado bruto no procesadas) de hasta diez (10) productos. 
(más </t>
    </r>
    <r>
      <rPr>
        <b/>
        <sz val="11"/>
        <color theme="1"/>
        <rFont val="Arial"/>
        <family val="2"/>
      </rPr>
      <t>0.89 UVB</t>
    </r>
    <r>
      <rPr>
        <sz val="11"/>
        <color theme="1"/>
        <rFont val="Arial"/>
        <family val="2"/>
      </rPr>
      <t xml:space="preserve">  desde 11 hasta 25 productos) o (más </t>
    </r>
    <r>
      <rPr>
        <b/>
        <sz val="11"/>
        <color theme="1"/>
        <rFont val="Arial"/>
        <family val="2"/>
      </rPr>
      <t>1,78 UVB</t>
    </r>
    <r>
      <rPr>
        <sz val="11"/>
        <color theme="1"/>
        <rFont val="Arial"/>
        <family val="2"/>
      </rPr>
      <t xml:space="preserve"> desde 26 hasta 50) o (más</t>
    </r>
    <r>
      <rPr>
        <b/>
        <sz val="11"/>
        <color theme="1"/>
        <rFont val="Arial"/>
        <family val="2"/>
      </rPr>
      <t xml:space="preserve"> 4,02 UVB</t>
    </r>
    <r>
      <rPr>
        <sz val="11"/>
        <color theme="1"/>
        <rFont val="Arial"/>
        <family val="2"/>
      </rPr>
      <t xml:space="preserve"> desde 51 productos en adelante)</t>
    </r>
  </si>
  <si>
    <t>Hasta 10 productos</t>
  </si>
  <si>
    <t>4002-7</t>
  </si>
  <si>
    <t>Desde 11 hasta 25 productos</t>
  </si>
  <si>
    <t>4002-8</t>
  </si>
  <si>
    <t>Desde 26 hasta 50 productos</t>
  </si>
  <si>
    <t>4002-9</t>
  </si>
  <si>
    <t>Desde 51 productos en adelante.</t>
  </si>
  <si>
    <t>4002-10</t>
  </si>
  <si>
    <t>Hasta cinco (5) etiquetas</t>
  </si>
  <si>
    <t>4002-11</t>
  </si>
  <si>
    <t>Desde 6 hasta 10 etiquetas</t>
  </si>
  <si>
    <t>4002-12</t>
  </si>
  <si>
    <t>Desde 11 hasta 15 etiquetas</t>
  </si>
  <si>
    <t>4002-13</t>
  </si>
  <si>
    <t>Desde 16 hasta 20 etiquetas</t>
  </si>
  <si>
    <t>4002-14</t>
  </si>
  <si>
    <t>Desde 21 etiquetas en adelante</t>
  </si>
  <si>
    <t>4002-15</t>
  </si>
  <si>
    <r>
      <t xml:space="preserve">Autorización de muestra sin valor comercial de productos cosméticos, productos de higiene doméstica y productos absorbentes de higiene personal para uno (1) a cinco (5) productos.
(Más </t>
    </r>
    <r>
      <rPr>
        <b/>
        <sz val="11"/>
        <color theme="1"/>
        <rFont val="Arial"/>
        <family val="2"/>
      </rPr>
      <t>1,69 UVB</t>
    </r>
    <r>
      <rPr>
        <sz val="11"/>
        <color theme="1"/>
        <rFont val="Arial"/>
        <family val="2"/>
      </rPr>
      <t xml:space="preserve"> para seis (6) hasta diez (10) productos) o (Más </t>
    </r>
    <r>
      <rPr>
        <b/>
        <sz val="11"/>
        <color theme="1"/>
        <rFont val="Arial"/>
        <family val="2"/>
      </rPr>
      <t>3,60 UVB</t>
    </r>
    <r>
      <rPr>
        <sz val="11"/>
        <color theme="1"/>
        <rFont val="Arial"/>
        <family val="2"/>
      </rPr>
      <t xml:space="preserve"> para once (11) hasta quince (15) productos) o (Más </t>
    </r>
    <r>
      <rPr>
        <b/>
        <sz val="11"/>
        <color theme="1"/>
        <rFont val="Arial"/>
        <family val="2"/>
      </rPr>
      <t>5,47 UVB</t>
    </r>
    <r>
      <rPr>
        <sz val="11"/>
        <color theme="1"/>
        <rFont val="Arial"/>
        <family val="2"/>
      </rPr>
      <t xml:space="preserve"> para dieciséis (16) hasta veinte (20) productos) o (Más </t>
    </r>
    <r>
      <rPr>
        <b/>
        <sz val="11"/>
        <color theme="1"/>
        <rFont val="Arial"/>
        <family val="2"/>
      </rPr>
      <t>14,76 UVB</t>
    </r>
    <r>
      <rPr>
        <sz val="11"/>
        <color theme="1"/>
        <rFont val="Arial"/>
        <family val="2"/>
      </rPr>
      <t xml:space="preserve"> para veintiún (21)  más productos).</t>
    </r>
  </si>
  <si>
    <t>Para uno (1) a cinco (5) productos</t>
  </si>
  <si>
    <t>VUCE</t>
  </si>
  <si>
    <t>4002-16</t>
  </si>
  <si>
    <t>Para seis (6) hasta diez (10) productos</t>
  </si>
  <si>
    <t>4002-17</t>
  </si>
  <si>
    <t>Para once (11) hasta quince (15) productos</t>
  </si>
  <si>
    <t>4002-18</t>
  </si>
  <si>
    <t>Para dieciséis (16) hasta veinte (20) productos</t>
  </si>
  <si>
    <t>4002-19</t>
  </si>
  <si>
    <t>Para veintiún (21) o más productos</t>
  </si>
  <si>
    <t>4002-20</t>
  </si>
  <si>
    <r>
      <t xml:space="preserve">Agotamiento del producto con presentaciones comerciales de bebidas alcohólicas de hasta dos (2) contenidos volumétricos o diseño de etiquetas.
(Más </t>
    </r>
    <r>
      <rPr>
        <b/>
        <sz val="11"/>
        <color theme="1"/>
        <rFont val="Arial"/>
        <family val="2"/>
      </rPr>
      <t>2,33 UVB</t>
    </r>
    <r>
      <rPr>
        <sz val="11"/>
        <color theme="1"/>
        <rFont val="Arial"/>
        <family val="2"/>
      </rPr>
      <t xml:space="preserve"> desde 3 a 5 contenidos volumetricos o diseño de etiquetas) o (Más </t>
    </r>
    <r>
      <rPr>
        <b/>
        <sz val="11"/>
        <color theme="1"/>
        <rFont val="Arial"/>
        <family val="2"/>
      </rPr>
      <t xml:space="preserve">7,64 UVB </t>
    </r>
    <r>
      <rPr>
        <sz val="11"/>
        <color theme="1"/>
        <rFont val="Arial"/>
        <family val="2"/>
      </rPr>
      <t>desde 6 contenidos volumetricos o diseño de etiquetas en adelante)</t>
    </r>
  </si>
  <si>
    <t>Hasta dos (2) contenidos volumétricos o diseño de etiquetas.</t>
  </si>
  <si>
    <t>4002-21</t>
  </si>
  <si>
    <t>De tres (3) hasta cinco (5) contenidos volumétricos o diseño de etiquetas.</t>
  </si>
  <si>
    <t>4002-22</t>
  </si>
  <si>
    <t>De seis (6) contenidos volumétricos o diseño de etiquetas en adelante.</t>
  </si>
  <si>
    <t>4002-23</t>
  </si>
  <si>
    <t>Certificación de exportación de medicamentos homeopáticos o Certificación de exportación de productos fitoterapéuticos o Certificación de exportación de suplementos dietarios con cannabis</t>
  </si>
  <si>
    <t>4002-24</t>
  </si>
  <si>
    <t>Autorización importación como medicamento vital no disponible para un paciente.</t>
  </si>
  <si>
    <t>4002-25</t>
  </si>
  <si>
    <t>Autorización de Importación como medicamento vital no disponible para varios pacientes o autorización para fabricación nacional de vitales no disponibles.</t>
  </si>
  <si>
    <t>4002-26</t>
  </si>
  <si>
    <t>Autorización importación vital no disponible en caso de urgencia clínica.</t>
  </si>
  <si>
    <t>4002-27</t>
  </si>
  <si>
    <r>
      <t xml:space="preserve">Autorización de importación de muestra sin valor comercial desde uno (1) a cinco (5) productos de bebidas alcohólicas y alimentos.
(Más </t>
    </r>
    <r>
      <rPr>
        <b/>
        <sz val="11"/>
        <color theme="1"/>
        <rFont val="Arial"/>
        <family val="2"/>
      </rPr>
      <t>5,56 UVB</t>
    </r>
    <r>
      <rPr>
        <sz val="11"/>
        <color theme="1"/>
        <rFont val="Arial"/>
        <family val="2"/>
      </rPr>
      <t xml:space="preserve"> Desde seis (6) a diez (10) productos de bebidas alcohólicas y alimentos) o (Más</t>
    </r>
    <r>
      <rPr>
        <b/>
        <sz val="11"/>
        <color theme="1"/>
        <rFont val="Arial"/>
        <family val="2"/>
      </rPr>
      <t xml:space="preserve"> 10,56 UVB</t>
    </r>
    <r>
      <rPr>
        <sz val="11"/>
        <color theme="1"/>
        <rFont val="Arial"/>
        <family val="2"/>
      </rPr>
      <t xml:space="preserve"> Desde once (11) a quince (15) productos de bebidas alcohólicas y alimentos) o (Más </t>
    </r>
    <r>
      <rPr>
        <b/>
        <sz val="11"/>
        <color theme="1"/>
        <rFont val="Arial"/>
        <family val="2"/>
      </rPr>
      <t>16,08 UVB</t>
    </r>
    <r>
      <rPr>
        <sz val="11"/>
        <color theme="1"/>
        <rFont val="Arial"/>
        <family val="2"/>
      </rPr>
      <t xml:space="preserve"> Desde dieciséis (16) a veinte (20) productos de bebidas alcohólicas y alimentos) o (Más</t>
    </r>
    <r>
      <rPr>
        <b/>
        <sz val="11"/>
        <color theme="1"/>
        <rFont val="Arial"/>
        <family val="2"/>
      </rPr>
      <t xml:space="preserve"> 21,08</t>
    </r>
    <r>
      <rPr>
        <sz val="11"/>
        <color theme="1"/>
        <rFont val="Arial"/>
        <family val="2"/>
      </rPr>
      <t xml:space="preserve"> </t>
    </r>
    <r>
      <rPr>
        <b/>
        <sz val="11"/>
        <color theme="1"/>
        <rFont val="Arial"/>
        <family val="2"/>
      </rPr>
      <t>UVB</t>
    </r>
    <r>
      <rPr>
        <sz val="11"/>
        <color theme="1"/>
        <rFont val="Arial"/>
        <family val="2"/>
      </rPr>
      <t xml:space="preserve"> Desde veintiuno (21) a doscientos (200) productos de bebidas alcohólicas y alimentos).</t>
    </r>
  </si>
  <si>
    <t>Desde uno (1) a cinco (5) productos de bebidas alcohólicas y alimentos.</t>
  </si>
  <si>
    <t>4002-28</t>
  </si>
  <si>
    <t>Desde seis (6) a diez (10) productos de bebidas alcohólicas y alimentos.</t>
  </si>
  <si>
    <t>4002-29</t>
  </si>
  <si>
    <t>Desde once (11) a quince (15) productos de bebidas alcohólicas y alimentos.</t>
  </si>
  <si>
    <t>4002-30</t>
  </si>
  <si>
    <t>Desde dieciséis (16) a veinte (20) productos de bebidas alcohólicas y alimentos.</t>
  </si>
  <si>
    <t>4002-31</t>
  </si>
  <si>
    <t>Desde veintiuno (21) a doscientos (200) productos de bebidas alcohólicas y alimentos.</t>
  </si>
  <si>
    <t>4002-32</t>
  </si>
  <si>
    <t>Autorización importación como donación de uno (1) hasta veinte (20) productos de medicamentos, dispositivos médicos, reactivos de diagnóstico in vitro, alimentos, suplementos dietarios, cosméticos, productos de higiene doméstica y productos absorbentes de higiene personal.</t>
  </si>
  <si>
    <t>4002-33</t>
  </si>
  <si>
    <t>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t>
  </si>
  <si>
    <t>4002-34</t>
  </si>
  <si>
    <t>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t>
  </si>
  <si>
    <t>4002-36</t>
  </si>
  <si>
    <t>Certificación por registro sanitario de dispositivo médico, asociado a recall, alertas sanitarias e informes de seguridad.</t>
  </si>
  <si>
    <t>4002-37</t>
  </si>
  <si>
    <t>Autorización y/o renovación de autorización a los laboratorios que ofrezcan servicios de análisis o pruebas de laboratorio para la vigilancia y control sanitario. Por cada metodología a autorizar</t>
  </si>
  <si>
    <t>4002-38</t>
  </si>
  <si>
    <t>Autorización de actividad de movimiento transfronterizo, el tránsito, la manipulación y la utilización de los Organismos Vivos Modificados, OVM, para uso exclusivo en salud y alimentación humana o autorización de cesión.</t>
  </si>
  <si>
    <t>4002-41</t>
  </si>
  <si>
    <t>Autorización de Importación en línea de dispositivos médicos sobre medida bucal de uno (1) hasta treinta (30) pacientes.</t>
  </si>
  <si>
    <t xml:space="preserve">Operaciones </t>
  </si>
  <si>
    <t>Operaciones</t>
  </si>
  <si>
    <t>Vistos buenos de importación y exportación por ítem de producto.</t>
  </si>
  <si>
    <t>4003-1</t>
  </si>
  <si>
    <t>Reporte de Estándar Semántico y Codificación de Dispositivos Médicos y Reactivos Diagnóstico In Vitro (1-182 Códigos UDI-DI).</t>
  </si>
  <si>
    <t>Autorización Publicidad.</t>
  </si>
  <si>
    <t>4004-1</t>
  </si>
  <si>
    <r>
      <t xml:space="preserve">Autorizaciones de Publicidad (publicidad medio impreso, audiovisual, radio y páginas web de hasta 100 folios).
Mas </t>
    </r>
    <r>
      <rPr>
        <b/>
        <sz val="11"/>
        <color theme="1"/>
        <rFont val="Arial"/>
        <family val="2"/>
      </rPr>
      <t>72,35 UVB</t>
    </r>
    <r>
      <rPr>
        <sz val="11"/>
        <color theme="1"/>
        <rFont val="Arial"/>
        <family val="2"/>
      </rPr>
      <t xml:space="preserve"> (publicidad página web de 101 hasta 300 folios) o Mas </t>
    </r>
    <r>
      <rPr>
        <b/>
        <sz val="11"/>
        <color theme="1"/>
        <rFont val="Arial"/>
        <family val="2"/>
      </rPr>
      <t>125,07 UVB</t>
    </r>
    <r>
      <rPr>
        <sz val="11"/>
        <color theme="1"/>
        <rFont val="Arial"/>
        <family val="2"/>
      </rPr>
      <t xml:space="preserve"> (publicidad página web de 301 folios en adelante).
</t>
    </r>
  </si>
  <si>
    <t>Hasta 100 folios</t>
  </si>
  <si>
    <t>4004-2</t>
  </si>
  <si>
    <t>De 101 hasta 300 folios</t>
  </si>
  <si>
    <t>4004-3</t>
  </si>
  <si>
    <t>De 301 folios en adelante.</t>
  </si>
  <si>
    <t>Certificación en Buenas Prácticas</t>
  </si>
  <si>
    <t>4006-1</t>
  </si>
  <si>
    <r>
      <t xml:space="preserve">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t>
    </r>
    <r>
      <rPr>
        <b/>
        <sz val="11"/>
        <color theme="1"/>
        <rFont val="Arial"/>
        <family val="2"/>
      </rPr>
      <t>(2648,21 UVB)</t>
    </r>
    <r>
      <rPr>
        <sz val="11"/>
        <color theme="1"/>
        <rFont val="Arial"/>
        <family val="2"/>
      </rPr>
      <t xml:space="preserve"> o (Más </t>
    </r>
    <r>
      <rPr>
        <b/>
        <sz val="11"/>
        <color theme="1"/>
        <rFont val="Arial"/>
        <family val="2"/>
      </rPr>
      <t>2.203,30 UVB</t>
    </r>
    <r>
      <rPr>
        <sz val="11"/>
        <color theme="1"/>
        <rFont val="Arial"/>
        <family val="2"/>
      </rPr>
      <t xml:space="preserve"> por visita en Zona 1: Centroamérica; el caribe; Suramérica excepto Brasil, Chile, Argentina y Puerto Rico) o (Más </t>
    </r>
    <r>
      <rPr>
        <b/>
        <sz val="11"/>
        <color theme="1"/>
        <rFont val="Arial"/>
        <family val="2"/>
      </rPr>
      <t>4.824,11 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</si>
  <si>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Nacional</t>
  </si>
  <si>
    <t>4006-2</t>
  </si>
  <si>
    <t>Zona 1</t>
  </si>
  <si>
    <t>4006-3</t>
  </si>
  <si>
    <t>Zona 2</t>
  </si>
  <si>
    <t>4006-4</t>
  </si>
  <si>
    <t>Zona 3</t>
  </si>
  <si>
    <t>4006-5</t>
  </si>
  <si>
    <r>
      <t xml:space="preserve">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t>
    </r>
    <r>
      <rPr>
        <b/>
        <sz val="11"/>
        <color theme="1"/>
        <rFont val="Arial"/>
        <family val="2"/>
      </rPr>
      <t xml:space="preserve">(2648,21 UVB) </t>
    </r>
    <r>
      <rPr>
        <sz val="11"/>
        <color theme="1"/>
        <rFont val="Arial"/>
        <family val="2"/>
      </rPr>
      <t>o</t>
    </r>
    <r>
      <rPr>
        <b/>
        <sz val="11"/>
        <color theme="1"/>
        <rFont val="Arial"/>
        <family val="2"/>
      </rPr>
      <t xml:space="preserve"> </t>
    </r>
    <r>
      <rPr>
        <sz val="11"/>
        <color theme="1"/>
        <rFont val="Arial"/>
        <family val="2"/>
      </rPr>
      <t xml:space="preserve">(Más </t>
    </r>
    <r>
      <rPr>
        <b/>
        <sz val="11"/>
        <color theme="1"/>
        <rFont val="Arial"/>
        <family val="2"/>
      </rPr>
      <t xml:space="preserve">2.203,30 UVB </t>
    </r>
    <r>
      <rPr>
        <sz val="11"/>
        <color theme="1"/>
        <rFont val="Arial"/>
        <family val="2"/>
      </rPr>
      <t xml:space="preserve">por visita en Zona 1: Centroamérica; el caribe; Suramérica excepto Brasil, Chile, Argentina y Puerto Rico) o (Más </t>
    </r>
    <r>
      <rPr>
        <b/>
        <sz val="11"/>
        <color theme="1"/>
        <rFont val="Arial"/>
        <family val="2"/>
      </rPr>
      <t>4.824.11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</si>
  <si>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4006-6</t>
  </si>
  <si>
    <t>4006-7</t>
  </si>
  <si>
    <t>4006-8</t>
  </si>
  <si>
    <t>4006-9</t>
  </si>
  <si>
    <r>
      <t xml:space="preserve">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t>
    </r>
    <r>
      <rPr>
        <b/>
        <sz val="11"/>
        <color rgb="FF000000"/>
        <rFont val="Arial"/>
        <family val="2"/>
      </rPr>
      <t>(3289,31 UVB)</t>
    </r>
    <r>
      <rPr>
        <sz val="11"/>
        <color rgb="FF000000"/>
        <rFont val="Arial"/>
        <family val="2"/>
      </rPr>
      <t xml:space="preserve"> o (Más</t>
    </r>
    <r>
      <rPr>
        <b/>
        <sz val="11"/>
        <color rgb="FF000000"/>
        <rFont val="Arial"/>
        <family val="2"/>
      </rPr>
      <t xml:space="preserve"> 2.753,30 UVB</t>
    </r>
    <r>
      <rPr>
        <sz val="11"/>
        <color rgb="FF000000"/>
        <rFont val="Arial"/>
        <family val="2"/>
      </rPr>
      <t xml:space="preserve"> por visita en Zona 1: Centroamérica; el caribe; Suramérica excepto Brasil, Chile, Argentina y Puerto Rico) o (Más  </t>
    </r>
    <r>
      <rPr>
        <b/>
        <sz val="11"/>
        <color rgb="FF000000"/>
        <rFont val="Arial"/>
        <family val="2"/>
      </rPr>
      <t>6.029,33</t>
    </r>
    <r>
      <rPr>
        <sz val="11"/>
        <color rgb="FF000000"/>
        <rFont val="Arial"/>
        <family val="2"/>
      </rPr>
      <t xml:space="preserve"> </t>
    </r>
    <r>
      <rPr>
        <b/>
        <sz val="11"/>
        <color rgb="FF000000"/>
        <rFont val="Arial"/>
        <family val="2"/>
      </rPr>
      <t>UVB</t>
    </r>
    <r>
      <rPr>
        <sz val="11"/>
        <color rgb="FF000000"/>
        <rFont val="Arial"/>
        <family val="2"/>
      </rPr>
      <t xml:space="preserve"> por visita en Zona 2: Estados Unidos; Canadá; Chile; Brasil; África y Puerto Rico) o (Más </t>
    </r>
    <r>
      <rPr>
        <b/>
        <sz val="11"/>
        <color rgb="FF000000"/>
        <rFont val="Arial"/>
        <family val="2"/>
      </rPr>
      <t>12.713,84</t>
    </r>
    <r>
      <rPr>
        <sz val="11"/>
        <color rgb="FF000000"/>
        <rFont val="Arial"/>
        <family val="2"/>
      </rPr>
      <t xml:space="preserve"> </t>
    </r>
    <r>
      <rPr>
        <b/>
        <sz val="11"/>
        <color rgb="FF000000"/>
        <rFont val="Arial"/>
        <family val="2"/>
      </rPr>
      <t>UVB</t>
    </r>
    <r>
      <rPr>
        <sz val="11"/>
        <color rgb="FF000000"/>
        <rFont val="Arial"/>
        <family val="2"/>
      </rPr>
      <t xml:space="preserve"> por visita en Zona 3: Europa; Asia; Oceanía; México y Argentina).
</t>
    </r>
  </si>
  <si>
    <t>4006-10</t>
  </si>
  <si>
    <t>4006-11</t>
  </si>
  <si>
    <t>4006-12</t>
  </si>
  <si>
    <t>4006-13</t>
  </si>
  <si>
    <r>
      <t xml:space="preserve">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t>
    </r>
    <r>
      <rPr>
        <b/>
        <sz val="11"/>
        <color theme="1"/>
        <rFont val="Arial"/>
        <family val="2"/>
      </rPr>
      <t xml:space="preserve">(1422,75 UVB) </t>
    </r>
    <r>
      <rPr>
        <sz val="11"/>
        <color theme="1"/>
        <rFont val="Arial"/>
        <family val="2"/>
      </rPr>
      <t xml:space="preserve">o (Más </t>
    </r>
    <r>
      <rPr>
        <b/>
        <sz val="11"/>
        <color theme="1"/>
        <rFont val="Arial"/>
        <family val="2"/>
      </rPr>
      <t>1.366,01 UVB</t>
    </r>
    <r>
      <rPr>
        <sz val="11"/>
        <color theme="1"/>
        <rFont val="Arial"/>
        <family val="2"/>
      </rPr>
      <t xml:space="preserve"> por visita en Zona 1 Centroamérica; el caribe; Suramérica excepto Brasil, Chile, Argentina y Puerto Rico) o (Más </t>
    </r>
    <r>
      <rPr>
        <b/>
        <sz val="11"/>
        <color theme="1"/>
        <rFont val="Arial"/>
        <family val="2"/>
      </rPr>
      <t>3.100,66</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6.793,81</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
</t>
    </r>
  </si>
  <si>
    <t>4006-14</t>
  </si>
  <si>
    <t>4006-15</t>
  </si>
  <si>
    <t>4006-16</t>
  </si>
  <si>
    <t>Modificación de resoluciones de certificaciones de BPM.</t>
  </si>
  <si>
    <t>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t>
  </si>
  <si>
    <t>Visita de certificación, renovación o ampliación de las Buenas Prácticas de Manufactura (BPM) de: Establecimientos de productos cosméticos</t>
  </si>
  <si>
    <t>4010-1</t>
  </si>
  <si>
    <t>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t>
  </si>
  <si>
    <t>243
414</t>
  </si>
  <si>
    <t>4010-2</t>
  </si>
  <si>
    <t>Visitas para certificar o renovar Buenas Prácticas de Manufactura (BPM) de establecimientos de productos fitoterapéuticos a nivel nacional</t>
  </si>
  <si>
    <r>
      <t>Visitas para certificar o renovar Buenas Prácticas de Manufactura (BPM) de establecimientos de productos fitoterapéuticos, establecimientos fabricantes de medicamentos homeopáticos o establecimientos con planta o áreas dedicadas exclusivamente a la producción de Suplementos Dietarios.
Visita en planta a nivel Internacional Zona 1 Centroamérica; el caribe; Suramérica excepto Brasil, Chile, Argentina y Puerto Rico</t>
    </r>
    <r>
      <rPr>
        <b/>
        <sz val="11"/>
        <color theme="1"/>
        <rFont val="Arial"/>
        <family val="2"/>
      </rPr>
      <t xml:space="preserve"> (5196,66 UVB) </t>
    </r>
    <r>
      <rPr>
        <sz val="11"/>
        <color theme="1"/>
        <rFont val="Arial"/>
        <family val="2"/>
      </rPr>
      <t xml:space="preserve">o (Más </t>
    </r>
    <r>
      <rPr>
        <b/>
        <sz val="11"/>
        <color theme="1"/>
        <rFont val="Arial"/>
        <family val="2"/>
      </rPr>
      <t xml:space="preserve">4.354,73 UVB </t>
    </r>
    <r>
      <rPr>
        <sz val="11"/>
        <color theme="1"/>
        <rFont val="Arial"/>
        <family val="2"/>
      </rPr>
      <t xml:space="preserve">por visita en  Zona 2: Estados Unidos; Canadá; Chile; Brasil; África y Puerto Rico) o (Más </t>
    </r>
    <r>
      <rPr>
        <b/>
        <sz val="11"/>
        <color theme="1"/>
        <rFont val="Arial"/>
        <family val="2"/>
      </rPr>
      <t>9.031,38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</si>
  <si>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Medicamentos a nivel nacional.</t>
  </si>
  <si>
    <t>Visita de certificación o ampliación de la capacidad de producción a establecimientos de productos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</si>
  <si>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4018-1</t>
  </si>
  <si>
    <t>Visita y certificado de ampliación de líneas de establecimientos certificados en condiciones sanitarias de dispositivos médicos, reactivos de diagnóstico in-vitro.</t>
  </si>
  <si>
    <t>4018-3</t>
  </si>
  <si>
    <t>Visita de certificación o ampliación de la capacidad de producción a establecimientos de productos cosméticos</t>
  </si>
  <si>
    <t>4023-1</t>
  </si>
  <si>
    <t>Visitas de verificación de requisitos sanitarios de unidades de biomedicina reproductiva, bancos de semen y todos los demás bancos de componentes anatómicos.</t>
  </si>
  <si>
    <t>4023-2</t>
  </si>
  <si>
    <t>Certificación a fabricantes en: Capacidad de producción de dispositivos médicos sobre medida para la salud visual y ocular; condiciones sanitarias de dispositivos médicos; condiciones sanitarias de reactivos de diagnóstico in-vitro.</t>
  </si>
  <si>
    <t>4023-3</t>
  </si>
  <si>
    <t xml:space="preserve">Certificación a importadores en: capacidad de almacenamiento y acondicionamiento de reactivos de diagnóstico in-vitro; capacidad de almacenamiento y acondicionamiento de dispositivos médicos. Ampliación de certificación en almacenamiento y acondicionamiento a importadores de reactivos de diagnóstico in vitro para envasar.  </t>
  </si>
  <si>
    <t>4023-4</t>
  </si>
  <si>
    <t xml:space="preserve">Certificación y visita en Condiciones sanitarias para Bancos de tejido y médula ósea. </t>
  </si>
  <si>
    <t>Visitas de certificación o ampliación de las Normas Técnicas de Fabricación (NTF) para productos de aseo, higiene y limpieza de uso doméstico.</t>
  </si>
  <si>
    <t>4025-1</t>
  </si>
  <si>
    <t xml:space="preserve">Certificación y visita en Buenas Prácticas (BP) para: Bancos de Tejidos y de Médula ósea, y Bancos de Sangre de Cordón Umbilical.   </t>
  </si>
  <si>
    <t>4025-2</t>
  </si>
  <si>
    <t>Visita de verificación de requerimiento de Buenas Prácticas (BP) para Bancos de tejidos, y Bancos de Sangre de Cordón Umbilical.</t>
  </si>
  <si>
    <t>4025-3</t>
  </si>
  <si>
    <t>Visita de verificación de centros de almacenamiento temporal de tejidos.</t>
  </si>
  <si>
    <t>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t>
  </si>
  <si>
    <t xml:space="preserve">Transversal 
</t>
  </si>
  <si>
    <t>Certificado de Normas Técnicas de Fabricación (NTF) de productos de aseo, higiene y limpieza de uso doméstico.</t>
  </si>
  <si>
    <t>Certificado de Bancos de tejidos y de Médula ósea, y Bancos de Sangre de Cordón Umbilical. (para actualización)</t>
  </si>
  <si>
    <t>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a nivel nacional.</t>
  </si>
  <si>
    <t>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t>
  </si>
  <si>
    <t>4030-1</t>
  </si>
  <si>
    <r>
      <t>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(Mas</t>
    </r>
    <r>
      <rPr>
        <b/>
        <sz val="11"/>
        <color theme="1"/>
        <rFont val="Arial"/>
        <family val="2"/>
      </rPr>
      <t xml:space="preserve"> 655,86 UVB</t>
    </r>
    <r>
      <rPr>
        <sz val="11"/>
        <color theme="1"/>
        <rFont val="Arial"/>
        <family val="2"/>
      </rPr>
      <t xml:space="preserve">  Zona 2: Estados Unidos; Canadá; Chile; Brasil; África y Puerto Rico) o (Mas </t>
    </r>
    <r>
      <rPr>
        <b/>
        <sz val="11"/>
        <color theme="1"/>
        <rFont val="Arial"/>
        <family val="2"/>
      </rPr>
      <t>1.585,53</t>
    </r>
    <r>
      <rPr>
        <sz val="11"/>
        <color theme="1"/>
        <rFont val="Arial"/>
        <family val="2"/>
      </rPr>
      <t xml:space="preserve"> </t>
    </r>
    <r>
      <rPr>
        <b/>
        <sz val="11"/>
        <color theme="1"/>
        <rFont val="Arial"/>
        <family val="2"/>
      </rPr>
      <t>UVB</t>
    </r>
    <r>
      <rPr>
        <sz val="11"/>
        <color theme="1"/>
        <rFont val="Arial"/>
        <family val="2"/>
      </rPr>
      <t xml:space="preserve">  Zona 3: Europa; Asia; Oceanía; México y Argentina).</t>
    </r>
  </si>
  <si>
    <t xml:space="preserve"> Zona 1</t>
  </si>
  <si>
    <t>4030-2</t>
  </si>
  <si>
    <t xml:space="preserve"> Zona 2</t>
  </si>
  <si>
    <t>4030-3</t>
  </si>
  <si>
    <t xml:space="preserve"> Zona 3</t>
  </si>
  <si>
    <r>
      <t xml:space="preserve">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Zona 1 Centroamérica; el caribe; Suramérica excepto Brasil, Chile, Argentina y Puerto Rico </t>
    </r>
    <r>
      <rPr>
        <b/>
        <sz val="11"/>
        <color theme="1"/>
        <rFont val="Arial"/>
        <family val="2"/>
      </rPr>
      <t>(3388,97 UVB)</t>
    </r>
    <r>
      <rPr>
        <sz val="11"/>
        <color theme="1"/>
        <rFont val="Arial"/>
        <family val="2"/>
      </rPr>
      <t xml:space="preserve"> o 
(Más </t>
    </r>
    <r>
      <rPr>
        <b/>
        <sz val="11"/>
        <color theme="1"/>
        <rFont val="Arial"/>
        <family val="2"/>
      </rPr>
      <t>3.084,76 UVB</t>
    </r>
    <r>
      <rPr>
        <sz val="11"/>
        <color theme="1"/>
        <rFont val="Arial"/>
        <family val="2"/>
      </rPr>
      <t xml:space="preserve"> por visita en Zona 2: Estados Unidos; Canadá; Chile; Brasil; África y Puerto Rico) o (Más </t>
    </r>
    <r>
      <rPr>
        <b/>
        <sz val="11"/>
        <color theme="1"/>
        <rFont val="Arial"/>
        <family val="2"/>
      </rPr>
      <t>5.186,06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</si>
  <si>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 a nivel nacional.</t>
  </si>
  <si>
    <t xml:space="preserve">Visitas de certificación o renovación de Certificación Buenas Prácticas de Manufactura (BPM): Establecimientos de gases medicinales obtenidos por los siguientes métodos: criogénico, combustión y/o química a nivel nacional. </t>
  </si>
  <si>
    <t xml:space="preserve">Visitas de Ampliación para productos, áreas de manufactura o procesos productivos nuevos de laboratorios certificados con BPM: establecimientos de gases medicinales por los siguientes métodos: criogénico, combustión y/o química a nivel nacional. </t>
  </si>
  <si>
    <t>Visitas de certificación o renovación de Certificación Buenas Prácticas de Manufactura (BPM): Establecimientos de gases medicinales obtenidos por tamiz molecular o PSA y/o compresor a nivel nacional.</t>
  </si>
  <si>
    <t>Visitas de Ampliación de líneas de laboratorios certificados con BPM: Establecimientos de gases medicinales obtenidos por tamiz molecular o PSA y/o compresor a nivel nacional.</t>
  </si>
  <si>
    <r>
      <t xml:space="preserve">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(1422,07 UVB)</t>
    </r>
    <r>
      <rPr>
        <sz val="11"/>
        <color theme="1"/>
        <rFont val="Arial"/>
        <family val="2"/>
      </rPr>
      <t xml:space="preserve"> o (Más </t>
    </r>
    <r>
      <rPr>
        <b/>
        <sz val="11"/>
        <color theme="1"/>
        <rFont val="Arial"/>
        <family val="2"/>
      </rPr>
      <t>561,67 UVB</t>
    </r>
    <r>
      <rPr>
        <sz val="11"/>
        <color theme="1"/>
        <rFont val="Arial"/>
        <family val="2"/>
      </rPr>
      <t xml:space="preserve"> por visita en Zona 1 Centroamérica; el caribe; Suramérica excepto Brasil, Chile, Argentina y Puerto Rico) o (Más </t>
    </r>
    <r>
      <rPr>
        <b/>
        <sz val="11"/>
        <color theme="1"/>
        <rFont val="Arial"/>
        <family val="2"/>
      </rPr>
      <t>1.827,33</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4.439,61 UVB</t>
    </r>
    <r>
      <rPr>
        <sz val="11"/>
        <color theme="1"/>
        <rFont val="Arial"/>
        <family val="2"/>
      </rPr>
      <t xml:space="preserve"> por visita en Zona 3: Europa; Asia; Oceanía; México y Argentina).</t>
    </r>
  </si>
  <si>
    <t>4040-1</t>
  </si>
  <si>
    <t>4040-2</t>
  </si>
  <si>
    <t>4040-3</t>
  </si>
  <si>
    <r>
      <t xml:space="preserve">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(930,39 UVB</t>
    </r>
    <r>
      <rPr>
        <sz val="11"/>
        <color theme="1"/>
        <rFont val="Arial"/>
        <family val="2"/>
      </rPr>
      <t xml:space="preserve">) o (Más </t>
    </r>
    <r>
      <rPr>
        <b/>
        <sz val="11"/>
        <color theme="1"/>
        <rFont val="Arial"/>
        <family val="2"/>
      </rPr>
      <t>789,42 UVB</t>
    </r>
    <r>
      <rPr>
        <sz val="11"/>
        <color theme="1"/>
        <rFont val="Arial"/>
        <family val="2"/>
      </rPr>
      <t xml:space="preserve"> por visita en Zona 1 Centroamérica; el caribe; Suramérica excepto Brasil, Chile, Argentina y Puerto Rico) o (Más </t>
    </r>
    <r>
      <rPr>
        <b/>
        <sz val="11"/>
        <color theme="1"/>
        <rFont val="Arial"/>
        <family val="2"/>
      </rPr>
      <t>1.968,89 UVB</t>
    </r>
    <r>
      <rPr>
        <sz val="11"/>
        <color theme="1"/>
        <rFont val="Arial"/>
        <family val="2"/>
      </rPr>
      <t xml:space="preserve"> por visita en Zona 2: Estados Unidos; Canadá; Chile; Brasil; África y Puerto Rico) o (Más </t>
    </r>
    <r>
      <rPr>
        <b/>
        <sz val="11"/>
        <color theme="1"/>
        <rFont val="Arial"/>
        <family val="2"/>
      </rPr>
      <t xml:space="preserve">4.462,64 UVB </t>
    </r>
    <r>
      <rPr>
        <sz val="11"/>
        <color theme="1"/>
        <rFont val="Arial"/>
        <family val="2"/>
      </rPr>
      <t>por visita en Zona 3: Europa; Asia; Oceanía; México y Argentina).</t>
    </r>
  </si>
  <si>
    <t>4041-1</t>
  </si>
  <si>
    <t>4041-2</t>
  </si>
  <si>
    <t>4041-3</t>
  </si>
  <si>
    <t>Visitas de certificación o renovación de certificación de Buenas Prácticas de Manufactura (BPM) de: Establecimientos de productos homeopáticos a nivel nacional.</t>
  </si>
  <si>
    <t>Visitas de Ampliación para productos, áreas de manufactura o procesos productivos nuevos de laboratorios certificados con BPM: Establecimientos de productos homeopáticos a nivel nacional.</t>
  </si>
  <si>
    <t>Visitas de certificación y/o renovación de certificación de Buenas Prácticas de Elaboración (BPE).</t>
  </si>
  <si>
    <t>4044-1</t>
  </si>
  <si>
    <t>Visitas de certificación y/o renovación de certificación de Buenas Prácticas de Elaboración (BPE) para establecimientos que realicen uno y/o dos actividades del servicio farmacéutico.</t>
  </si>
  <si>
    <t>4044-2</t>
  </si>
  <si>
    <t>Visitas de certificación y/o renovación de certificación de Buenas Prácticas de Elaboración (BPE) para establecimientos que realicen tres o más actividades del servicio farmacéutico.</t>
  </si>
  <si>
    <t>4044-3</t>
  </si>
  <si>
    <t>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t>
  </si>
  <si>
    <t>4044-4</t>
  </si>
  <si>
    <t>Visita de certificación y/o renovación en buenas prácticas de elaboración de radiofármacos (BPER)</t>
  </si>
  <si>
    <r>
      <t>Vo Bo para exclusión del IVA (Más</t>
    </r>
    <r>
      <rPr>
        <b/>
        <sz val="11"/>
        <color theme="1"/>
        <rFont val="Arial"/>
        <family val="2"/>
      </rPr>
      <t xml:space="preserve"> 1,91 UVB</t>
    </r>
    <r>
      <rPr>
        <sz val="11"/>
        <color theme="1"/>
        <rFont val="Arial"/>
        <family val="2"/>
      </rPr>
      <t xml:space="preserve"> por cada materia prima).</t>
    </r>
  </si>
  <si>
    <t>Expedición de certificados de aceptación de Certificaciones de BPM de que trata el Decreto 335 de 2022 o Certificados de aceptación de Certificaciones de Buenas Prácticas de Laboratorio BPL de que trata la Resolución 3619 de 2013 (artículo 9)</t>
  </si>
  <si>
    <t>4049-1</t>
  </si>
  <si>
    <t>4049-2</t>
  </si>
  <si>
    <t>Evaluación de estudios de Biodisponibilidad (BD) y Bioequivalencia (BE).</t>
  </si>
  <si>
    <t>4049-4</t>
  </si>
  <si>
    <t>Concepto técnico especializado para reactivos de diagnóstico categoría III, que no sean de países de referencia.</t>
  </si>
  <si>
    <t>40495</t>
  </si>
  <si>
    <t>4049-5</t>
  </si>
  <si>
    <t>Evaluación farmacológica de vacunas y hemoderivados con fines diferentes a la obtención de registro sanitario (vitales no disponibles y donaciones)</t>
  </si>
  <si>
    <t>40496</t>
  </si>
  <si>
    <t>4049-6</t>
  </si>
  <si>
    <t>Evaluación farmacológica de otros productos biológicos con fines diferentes a la obtención de registro sanitario  (vitales no disponibles y donaciones)</t>
  </si>
  <si>
    <t>Certificado de inspección sanitaria para la nacionalización de alimentos terminados.</t>
  </si>
  <si>
    <t>4050-1</t>
  </si>
  <si>
    <t>Certificado de inspección sanitaria para la nacionalización de alimentos terminados por 1 (un) Lote del Cargamento y por 1 (un) Lote a Inspeccionar. Sólo se aceptará el pago de esta Tarifa vía electrónica.</t>
  </si>
  <si>
    <t>Operaciones (PUERTOS)</t>
  </si>
  <si>
    <t>4050-2</t>
  </si>
  <si>
    <t>Certificado de inspección sanitaria para la nacionalización de alimentos terminados de 2 (dos) a 8 (ocho) Lotes del Cargamento y por 2 (dos) Lotes a Inspeccionar. Sólo se aceptará el pago de esta Tarifa vía electrónica.</t>
  </si>
  <si>
    <t>4050-3</t>
  </si>
  <si>
    <t>Certificado de inspección sanitaria para la nacionalización de alimentos terminados de 9 (nueve) a 15 (quince) Lotes del Cargamento y por 3 (tres) Lotes a Inspeccionar. Sólo se aceptará el pago de esta Tarifa vía electrónica.</t>
  </si>
  <si>
    <t>4050-4</t>
  </si>
  <si>
    <t>Certificado de inspección sanitaria para la nacionalización de alimentos terminados de 16 (dieciséis) a 25 (veinticinco) Lotes del Cargamento y por 5 (cinco) Lotes a Inspeccionar. Sólo se aceptará el pago de esta Tarifa vía electrónica.</t>
  </si>
  <si>
    <t>4050-5</t>
  </si>
  <si>
    <t>Certificado de inspección sanitaria para la nacionalización de alimentos terminados de 26 (veintiséis) a 50 (cincuenta) Lotes del Cargamento y por 8 (ocho) Lotes a Inspeccionar. Sólo se aceptará el pago de esta Tarifa vía electrónica.</t>
  </si>
  <si>
    <t>4050-6</t>
  </si>
  <si>
    <t>Certificado de inspección sanitaria para la nacionalización de alimentos terminados de 51 (cincuenta y uno) Lotes del Cargamento en adelante y por 10 (diez) Lotes a Inspeccionar. Sólo se aceptará el pago de esta Tarifa vía electrónica.</t>
  </si>
  <si>
    <t xml:space="preserve">Autorización Sanitaria </t>
  </si>
  <si>
    <t>4052-1</t>
  </si>
  <si>
    <t>Visita para la autorización sanitaria de plantas de beneficio de animales de las diferentes especies, desposte, desprese y acondicionamiento destinados para consumo humano.</t>
  </si>
  <si>
    <t>Inspección oficial de la carne  y productos cárnicos comestibles en plantas de beneficio de animales de las diferentes especies destinadas para consumo humano por hora, bajo el decreto 1500 de 2007</t>
  </si>
  <si>
    <t>4053-1</t>
  </si>
  <si>
    <t xml:space="preserve">Inspección oficial de la carne y productos cárnicos comestibles en plantas de beneficio de Aves, Bovinos, Bufalinos y Porcinos con asignación de un inspector oficial por hora. </t>
  </si>
  <si>
    <t>4053-2</t>
  </si>
  <si>
    <t>Inspección oficial de la carne y productos cárnicos comestibles en plantas de beneficio de Aves, Bovinos, Bufalinos y Porcinos con asignación de un inspector auxiliar por hora.</t>
  </si>
  <si>
    <t>4053-5</t>
  </si>
  <si>
    <t>Inspección oficial de la Carne y Productos Cárnicos Comestibles en Plantas de Beneficio de Aves, Bovinos, Bufalinos y Porcinos con Asignación de un Inspector Oficial por Hora Nocturna.</t>
  </si>
  <si>
    <t>4053-6</t>
  </si>
  <si>
    <t>Inspección oficial de la Carne y Productos Cárnicos Comestibles en Plantas de Beneficio de Aves, Bovinos, Bufalinos y Porcinos con Asignación de un Inspector Auxiliar por Hora Nocturna.</t>
  </si>
  <si>
    <t>4053-7</t>
  </si>
  <si>
    <t>Inspección oficial de la Carne y Productos Cárnicos Comestibles en Plantas de Beneficio de Aves, Bovinos, Bufalinos y Porcinos con Asignación de un Inspector Oficial por Hora Dominical o Festivo Diurna.</t>
  </si>
  <si>
    <t>4053-8</t>
  </si>
  <si>
    <t>Inspección oficial de la Carne y Productos Cárnicos Comestibles en Plantas de Beneficio de Aves, Bovinos, Bufalinos y Porcinos con Asignación de un Inspector Auxiliar por Hora Dominical o Festiva Diurna.</t>
  </si>
  <si>
    <t>4053-9</t>
  </si>
  <si>
    <t>Inspección oficial de la Carne y Productos Cárnicos Comestibles en Plantas de Beneficio de Aves, Bovinos, Bufalinos y Porcinos con Asignación de un Inspector Oficial por Hora Dominical o Festiva Nocturna.</t>
  </si>
  <si>
    <t>4053-10</t>
  </si>
  <si>
    <t>Inspección oficial de la Carne y Productos Cárnicos Comestibles en Plantas de Beneficio de Aves, Bovinos, Bufalinos y Porcinos con Asignación de un Inspector Auxiliar por Hora Dominical o Festiva Nocturna.</t>
  </si>
  <si>
    <r>
      <rPr>
        <sz val="11"/>
        <color rgb="FF000000"/>
        <rFont val="Arial"/>
        <family val="2"/>
      </rPr>
      <t>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(Mas</t>
    </r>
    <r>
      <rPr>
        <b/>
        <sz val="11"/>
        <color rgb="FF000000"/>
        <rFont val="Arial"/>
        <family val="2"/>
      </rPr>
      <t xml:space="preserve"> 2.445,13 UVB</t>
    </r>
    <r>
      <rPr>
        <sz val="11"/>
        <color rgb="FF000000"/>
        <rFont val="Arial"/>
        <family val="2"/>
      </rPr>
      <t xml:space="preserve"> Zona 2: Estados Unidos; Canadá; Chile; Brasil; África y Puerto Rico) o (Mas </t>
    </r>
    <r>
      <rPr>
        <b/>
        <sz val="11"/>
        <color rgb="FF000000"/>
        <rFont val="Arial"/>
        <family val="2"/>
      </rPr>
      <t>7.551,16</t>
    </r>
    <r>
      <rPr>
        <sz val="11"/>
        <color rgb="FF000000"/>
        <rFont val="Arial"/>
        <family val="2"/>
      </rPr>
      <t xml:space="preserve">  </t>
    </r>
    <r>
      <rPr>
        <b/>
        <sz val="11"/>
        <color rgb="FF000000"/>
        <rFont val="Arial"/>
        <family val="2"/>
      </rPr>
      <t>UVB</t>
    </r>
    <r>
      <rPr>
        <sz val="11"/>
        <color rgb="FF000000"/>
        <rFont val="Arial"/>
        <family val="2"/>
      </rPr>
      <t xml:space="preserve"> Zona 3: Europa; Asia; Oceanía; México y Argentina).</t>
    </r>
  </si>
  <si>
    <t>Certificado de inspección sanitaria para la nacionalización de materia prima o insumos para la industria de alimentos o bebidas.</t>
  </si>
  <si>
    <t>4057-1</t>
  </si>
  <si>
    <t>Certificado de inspección sanitaria para la nacionalización de materia prima o insumos para la industria de alimentos o bebidas de 1 (uno) a 10 (diez) Lotes y por 1 (un) Lote a Inspeccionar .Sólo se aceptará el pago de esta Tarifa vía electrónica.</t>
  </si>
  <si>
    <t>4057-2</t>
  </si>
  <si>
    <t>Certificado de inspección sanitaria para la nacionalización de materia prima o insumos para la industria de alimentos o bebidas de 11 (once) a 20 (veinte) Lotes del Cargamento y por 3 (tres) Lotes a Inspeccionar. Sólo se aceptará el pago de esta Tarifa vía electrónica.</t>
  </si>
  <si>
    <t>4057-3</t>
  </si>
  <si>
    <t>Certificado de inspección sanitaria para la nacionalización de materia prima o insumos para la industria de alimentos o bebidas de 21 (veintiuno) a 50 (cincuenta) Lotes del Cargamento y por 5 (cinco) Lotes a Inspeccionar. Sólo se aceptará el pago de esta Tarifa vía electrónica.</t>
  </si>
  <si>
    <t>4057-6</t>
  </si>
  <si>
    <t>Certificado de inspección sanitaria para la nacionalización de materia prima o insumos para la industria de alimentos o bebidas de 51 (cincuenta y un) Lotes del Cargamento en adelante y por 7 (siete) Lotes a Inspeccionar. Sólo se aceptará el pago de esta Tarifa vía electrónica.</t>
  </si>
  <si>
    <t>Certificado de inspección sanitaria para la exportación de alimentos terminados, materias primas o insumos para la industria de alimentos o bebidas.</t>
  </si>
  <si>
    <t>4058-1</t>
  </si>
  <si>
    <t>Certificado de inspección sanitaria para la exportación de alimentos terminados, materias primas o insumos para la industria de alimentos o bebidas por 1 (un) Lote del Cargamento y por 1 (un) Lote a Inspeccionar. Sólo se aceptará el pago de esta Tarifa vía electrónica.</t>
  </si>
  <si>
    <t>4058-2</t>
  </si>
  <si>
    <t>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t>
  </si>
  <si>
    <t>4058-3</t>
  </si>
  <si>
    <t>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t>
  </si>
  <si>
    <t>4058-4</t>
  </si>
  <si>
    <t>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t>
  </si>
  <si>
    <t>Autorización para la fabricación de suplementos dietarios en plantas fabricantes de medicamentos y productos fitoterapéuticos con base en la revisión de las validaciones de limpieza.</t>
  </si>
  <si>
    <r>
      <t>Visitas de certificación o renovación de certificación Buenas Prácticas de Manufactura (BPM) Establecimientos de gases medicinales.
Visita en planta en Zona 1: Centroamérica; el caribe; Suramérica excepto Brasil, Chile, Argentina y Puerto Rico (</t>
    </r>
    <r>
      <rPr>
        <b/>
        <sz val="11"/>
        <color theme="1"/>
        <rFont val="Arial"/>
        <family val="2"/>
      </rPr>
      <t>3063,50 UVB</t>
    </r>
    <r>
      <rPr>
        <sz val="11"/>
        <color theme="1"/>
        <rFont val="Arial"/>
        <family val="2"/>
      </rPr>
      <t xml:space="preserve">) o (Más </t>
    </r>
    <r>
      <rPr>
        <b/>
        <sz val="11"/>
        <color theme="1"/>
        <rFont val="Arial"/>
        <family val="2"/>
      </rPr>
      <t>1.032,99 UVB</t>
    </r>
    <r>
      <rPr>
        <sz val="11"/>
        <color theme="1"/>
        <rFont val="Arial"/>
        <family val="2"/>
      </rPr>
      <t xml:space="preserve"> por visita en Zona 2: Estados Unidos; Canadá; Chile; Brasil; África y Puerto Rico) o (Más </t>
    </r>
    <r>
      <rPr>
        <b/>
        <sz val="11"/>
        <color theme="1"/>
        <rFont val="Arial"/>
        <family val="2"/>
      </rPr>
      <t>4.545,76</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</si>
  <si>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r>
      <t xml:space="preserve">Visitas de ampliación a la certificación de Buenas Prácticas de Manufactura (BPM) Establecimientos de gases medicinales.
Visita en planta en Zona 1: Centroamérica; el caribe; Suramérica excepto Brasil, Chile, Argentina y Puerto Rico </t>
    </r>
    <r>
      <rPr>
        <b/>
        <sz val="11"/>
        <color theme="1"/>
        <rFont val="Arial"/>
        <family val="2"/>
      </rPr>
      <t>(2398,44 UVB)</t>
    </r>
    <r>
      <rPr>
        <sz val="11"/>
        <color theme="1"/>
        <rFont val="Arial"/>
        <family val="2"/>
      </rPr>
      <t xml:space="preserve"> o (Más </t>
    </r>
    <r>
      <rPr>
        <b/>
        <sz val="11"/>
        <color theme="1"/>
        <rFont val="Arial"/>
        <family val="2"/>
      </rPr>
      <t xml:space="preserve">749,97 UVB </t>
    </r>
    <r>
      <rPr>
        <sz val="11"/>
        <color theme="1"/>
        <rFont val="Arial"/>
        <family val="2"/>
      </rPr>
      <t xml:space="preserve">por visita en Zona 2: Estados Unidos; Canadá; Chile; Brasil; África y Puerto Rico) o (Más </t>
    </r>
    <r>
      <rPr>
        <b/>
        <sz val="11"/>
        <color theme="1"/>
        <rFont val="Arial"/>
        <family val="2"/>
      </rPr>
      <t>3.891,30 UVB</t>
    </r>
    <r>
      <rPr>
        <sz val="11"/>
        <color theme="1"/>
        <rFont val="Arial"/>
        <family val="2"/>
      </rPr>
      <t xml:space="preserve"> por visita en Zona 3: Europa; Asia; Oceanía; México y Argentina).</t>
    </r>
  </si>
  <si>
    <t>4069-1</t>
  </si>
  <si>
    <t>Visita y certificado de ampliación de líneas de certificado sanitario de apertura y funcionamiento de establecimientos que elaboran y adaptan dispositivos médicos sobre medida de tecnología ortopédica externa.</t>
  </si>
  <si>
    <t>Evaluación de Protocolos de Investigación Clínica</t>
  </si>
  <si>
    <t>Inspección oficial en plantas de beneficio animal bajo Decreto 2278 de 1982.</t>
  </si>
  <si>
    <t>4071-1</t>
  </si>
  <si>
    <t>Inspección oficial en plantas de beneficio animal bajo Decreto 2278 de 1982, de un Médico Veterinario Oficial  por hora diurna.</t>
  </si>
  <si>
    <t>4071-2</t>
  </si>
  <si>
    <t>Inspección oficial en plantas de beneficio animal bajo Decreto 2278 de 1982, de un Médico Veterinario Oficial  por hora nocturna.</t>
  </si>
  <si>
    <t>4071-3</t>
  </si>
  <si>
    <t>Inspección oficial en plantas de beneficio animal bajo Decreto 2278 de 1982, de un Médico Veterinario Oficial  por hora diurna dominical o festivo.</t>
  </si>
  <si>
    <t>4071-4</t>
  </si>
  <si>
    <t>Inspección oficial en plantas de beneficio animal bajo Decreto 2278 de 1982 de un Médico Veterinario Oficial  por hora nocturna dominical o festivo.</t>
  </si>
  <si>
    <t>4071-5</t>
  </si>
  <si>
    <t>Inspección oficial en plantas de beneficio animal bajo Decreto 2278 de 1982, de un Inspector sanitario auxiliar por hora diurna</t>
  </si>
  <si>
    <t>4071-6</t>
  </si>
  <si>
    <t>Inspección oficial en plantas de beneficio animal bajo Decreto 2278 de 1982, de un Inspector sanitario auxiliar por hora nocturna.</t>
  </si>
  <si>
    <t>4071-7</t>
  </si>
  <si>
    <t>Inspección oficial en plantas de beneficio animal bajo Decreto 2278 de 1982, de un Inspector sanitario auxiliar por hora diurna dominical o festivo</t>
  </si>
  <si>
    <t>4071-8</t>
  </si>
  <si>
    <t>Inspección oficial en plantas de beneficio animal bajo Decreto 2278 de 1982 de un Inspector sanitario auxiliar  por hora nocturna dominical o festivo.</t>
  </si>
  <si>
    <t>Pago adicional por la disponibilidad para la prestación del servicio en horarios adicionales (nocturnos, dominical y festivos diurnos y dominical y festivos nocturnos) - Pago Adicional a la tarifa que corresponda (códigos 4050-4057-4058-4073-4078).</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</si>
  <si>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t>
  </si>
  <si>
    <t>4073-1</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</si>
  <si>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t>
  </si>
  <si>
    <t>4073-2</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</si>
  <si>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t>
  </si>
  <si>
    <t>4073-3</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</si>
  <si>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t>
  </si>
  <si>
    <t>4073-4</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</si>
  <si>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t>
  </si>
  <si>
    <t>4073-5</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</si>
  <si>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t>
  </si>
  <si>
    <t>4073-6</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</si>
  <si>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t>
  </si>
  <si>
    <t>Evaluación de nuevas declaraciones de propiedades de salud en alimentos para consumo humano.</t>
  </si>
  <si>
    <t>Inclusión en el Listado de plantas Medicinales</t>
  </si>
  <si>
    <t>4075-1</t>
  </si>
  <si>
    <t>Inclusión en el listado de plantas medicinales para productos fitoterapéuticos tradicionales (PFT) o importados (PFTI).</t>
  </si>
  <si>
    <t>4075-2</t>
  </si>
  <si>
    <t>Inclusión en el listado de plantas medicinales para preparación farmacéutica con base en plantas medicinales (PFM).</t>
  </si>
  <si>
    <t>Visita y certificación o visita y certificación de la renovación de Buenas Prácticas de Manufactura (BPM) a plantas que fabriquen, elaboren, hidraten y envasen bebidas alcohólicas por razón de su capacidad técnica y humana</t>
  </si>
  <si>
    <t>4077-1</t>
  </si>
  <si>
    <r>
      <t xml:space="preserve">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Mas </t>
    </r>
    <r>
      <rPr>
        <b/>
        <sz val="11"/>
        <color theme="1"/>
        <rFont val="Arial"/>
        <family val="2"/>
      </rPr>
      <t>749,59 UVB</t>
    </r>
    <r>
      <rPr>
        <sz val="11"/>
        <color theme="1"/>
        <rFont val="Arial"/>
        <family val="2"/>
      </rPr>
      <t xml:space="preserve">  (medianas y grandes empresas)</t>
    </r>
  </si>
  <si>
    <t>Pequeñas empresas</t>
  </si>
  <si>
    <t>4077-2</t>
  </si>
  <si>
    <t>Medianas y grandes empresas</t>
  </si>
  <si>
    <t>4077-3</t>
  </si>
  <si>
    <t>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t>
  </si>
  <si>
    <t>Certificado de Inspección Sanitaria para nacionalización y exportación de Bebidas Alcohólicas</t>
  </si>
  <si>
    <t>4078-1</t>
  </si>
  <si>
    <t>Certificado de Inspección Sanitaria para la nacionalización y exportación de Bebidas Alcohólicas, de uno (1) a diez (10) lotes incluidos en el cargamento por un (1) lote a inspeccionar. Sólo se aceptará el pago de esta Tarifa vía electrónica</t>
  </si>
  <si>
    <t>4078-2</t>
  </si>
  <si>
    <t>Certificado de Inspección Sanitaria para nacionalización y exportación de Bebidas Alcohólicas, de once (11) lotes o más incluidos en el cargamento y por cuatro (4)  lotes a inspeccionar. Sólo se aceptará el pago de esta Tarifa vía electrónica</t>
  </si>
  <si>
    <t xml:space="preserve">Certificación de Buenas Prácticas de Fabricación –BPF para establecimientos dedicados a la fabricación de materiales, objetos, envases y equipamientos destinados a entrar en contacto con alimentos y bebidas para consumo humano. </t>
  </si>
  <si>
    <t>Autorizaciones relacionadas con materiales, objetos, envases y equipamientos destinados a entrar en contacto con alimentos y bebidas para consumo humano</t>
  </si>
  <si>
    <t>Autorización de nuevas materias primas, sustancias, insumos y aditivos para la fabricación de materiales  objetos, envases y equipamientos, destinados a entrar en contacto con los alimentos y bebidas para consumo humano.</t>
  </si>
  <si>
    <t>4081-2</t>
  </si>
  <si>
    <t>Autorización de materiales reciclados utilizados en la fabricación de objetos, envases, materiales y equipamientos destinados a entrar en contacto con alimentos y bebidas para consumo humano.</t>
  </si>
  <si>
    <t>4081-4</t>
  </si>
  <si>
    <t>4081-3</t>
  </si>
  <si>
    <t>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 Autorización de incentivos promocionales para contacto con alimentos.</t>
  </si>
  <si>
    <t>Evaluación de enmiendas de protocolos de investigación clínica</t>
  </si>
  <si>
    <t>4083-1</t>
  </si>
  <si>
    <t>Evaluación de nuevos centros de investigación, consentimientos informados, nuevos investigadores de protocolos de investigación farmacológica o sus combinaciones</t>
  </si>
  <si>
    <t>4083-2</t>
  </si>
  <si>
    <t>Evaluación de estudios de estabilidad de medicamentos en investigación para ampliación de vida útil</t>
  </si>
  <si>
    <t>4083-3</t>
  </si>
  <si>
    <t xml:space="preserve">Evaluación de enmiendas para protocolos de investigación con dispositivos médicos prototipo </t>
  </si>
  <si>
    <t>4083-4</t>
  </si>
  <si>
    <t>Evaluación de nuevas solicitudes de importación de suministros para protocolos de investigación.</t>
  </si>
  <si>
    <t>4083-5</t>
  </si>
  <si>
    <t>Solicitud de modificación de vida útil para un producto y/o medicamento en investigación que ya cuenta con aprobación en otro ensayo clínico.</t>
  </si>
  <si>
    <t>4083-6</t>
  </si>
  <si>
    <t>4083-7</t>
  </si>
  <si>
    <t>Modificación al manual del investigador aprobado previamente</t>
  </si>
  <si>
    <t>Concepto técnico para reactivos de diagnóstico utilizados en protocolos de investigación.</t>
  </si>
  <si>
    <t>Concepto técnico para la aprobación de protocolos de investigación con dispositivos médicos prototipo</t>
  </si>
  <si>
    <t>Inscripción de recurso humano para mantenimiento de equipos biomédicos categoría de riesgo IIb y III</t>
  </si>
  <si>
    <t>Análisis de laboratorio</t>
  </si>
  <si>
    <t>4087-1</t>
  </si>
  <si>
    <t>Análisis de laboratorio a medicamentos sólidos (tabletas, granulados y cápsulas). Incluye pruebas de Identificación, Cuantificación del Fármaco, Determinación de Impurezas, Disolución y Uniformidad de dosis.</t>
  </si>
  <si>
    <t>4087-2</t>
  </si>
  <si>
    <t>Análisis de laboratorio a medicamentos inyectables  (polvos para inyección, suspensiones y soluciones inyectables). Incluye pruebas de Identificación, Cuantificación,  Impurezas, Esterilidad y Endotoxinas.</t>
  </si>
  <si>
    <t>4087-3</t>
  </si>
  <si>
    <t>Análisis de laboratorio a medicamentos en solución o suspensión  para administración oral  (soluciones y polvos para solución o suspensión oral). Incluye pruebas de Identificación, Cuantificación,  Impurezas, Limite Microbiano y pH.</t>
  </si>
  <si>
    <t>4087-4</t>
  </si>
  <si>
    <t>Análisis de laboratorio a medicamentos para administración por vía oftálmica ótica o nasal. Incluye pruebas de Identificación, Cuantificación, pH y Pruebas Microbiológicas (límite microbiano o Esterilidad).</t>
  </si>
  <si>
    <t>4087-5</t>
  </si>
  <si>
    <t>Análisis de laboratorio a medicamentos para administración cutánea (parches, líquidos, semisólidos y suspensiones). Incluye pruebas de Identificación, Cuantificación del Ingrediente activo, pH y Limite Microbiano.</t>
  </si>
  <si>
    <t>Liberación de lotes precomercialización de vacunas, sueros de origen animal, productos hemoderivados y otros productos biológicos</t>
  </si>
  <si>
    <t>4088-1</t>
  </si>
  <si>
    <t>Liberación de lote por documentación de hemoderivados, vacunas y sueros de origen animal excepto el suero antiofídico.</t>
  </si>
  <si>
    <t>4088-2</t>
  </si>
  <si>
    <t>Liberación de lote por análisis de vacunas.</t>
  </si>
  <si>
    <t>4088-3</t>
  </si>
  <si>
    <t>Liberación de lote por análisis de hemoderivados.</t>
  </si>
  <si>
    <t>4088-4</t>
  </si>
  <si>
    <t>Liberación de lote por análisis de sueros de origen animal.</t>
  </si>
  <si>
    <t>Visita de verificación de nuevas condiciones en la certificación de Buenas Prácticas Clínicas (BPC), que aplica para los componentes: comité de ética; laboratorio clínico; servicio farmacéutico; y cambios de sede de la institución certificada.</t>
  </si>
  <si>
    <t>4089-1</t>
  </si>
  <si>
    <t>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t>
  </si>
  <si>
    <t>Certificación en Buenas Practicas de Laboratorio (BPL)</t>
  </si>
  <si>
    <t>4094-5</t>
  </si>
  <si>
    <t>4094-1</t>
  </si>
  <si>
    <r>
      <t>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Visita nacional</t>
    </r>
    <r>
      <rPr>
        <b/>
        <sz val="11"/>
        <color theme="1"/>
        <rFont val="Arial"/>
        <family val="2"/>
      </rPr>
      <t xml:space="preserve"> (1439,59 UVB)</t>
    </r>
    <r>
      <rPr>
        <sz val="11"/>
        <color theme="1"/>
        <rFont val="Arial"/>
        <family val="2"/>
      </rPr>
      <t xml:space="preserve"> o (Más </t>
    </r>
    <r>
      <rPr>
        <b/>
        <sz val="11"/>
        <color theme="1"/>
        <rFont val="Arial"/>
        <family val="2"/>
      </rPr>
      <t>1.659,07 UVB</t>
    </r>
    <r>
      <rPr>
        <sz val="11"/>
        <color theme="1"/>
        <rFont val="Arial"/>
        <family val="2"/>
      </rPr>
      <t xml:space="preserve"> por visita en Zona 1: Centroamérica; el caribe; Suramérica excepto Brasil, Chile, Argentina y Puerto Rico) o (Más </t>
    </r>
    <r>
      <rPr>
        <b/>
        <sz val="11"/>
        <color theme="1"/>
        <rFont val="Arial"/>
        <family val="2"/>
      </rPr>
      <t>3.101,89</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t>
    </r>
    <r>
      <rPr>
        <b/>
        <sz val="11"/>
        <color theme="1"/>
        <rFont val="Arial"/>
        <family val="2"/>
      </rPr>
      <t xml:space="preserve"> 4.916,65 UVB</t>
    </r>
    <r>
      <rPr>
        <sz val="11"/>
        <color theme="1"/>
        <rFont val="Arial"/>
        <family val="2"/>
      </rPr>
      <t xml:space="preserve"> por visita en Zona 3: Europa; Asia; Oceanía; México y Argentina).</t>
    </r>
  </si>
  <si>
    <t>4094-2
4094-6</t>
  </si>
  <si>
    <t>4094-3
4094-7</t>
  </si>
  <si>
    <t>4094-4
4094-8</t>
  </si>
  <si>
    <t>4094-9</t>
  </si>
  <si>
    <r>
      <t xml:space="preserve">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Visita nacional </t>
    </r>
    <r>
      <rPr>
        <b/>
        <sz val="11"/>
        <color theme="1"/>
        <rFont val="Arial"/>
        <family val="2"/>
      </rPr>
      <t>(1236,18 UVB)</t>
    </r>
    <r>
      <rPr>
        <sz val="11"/>
        <color theme="1"/>
        <rFont val="Arial"/>
        <family val="2"/>
      </rPr>
      <t xml:space="preserve"> o (Más </t>
    </r>
    <r>
      <rPr>
        <b/>
        <sz val="11"/>
        <color theme="1"/>
        <rFont val="Arial"/>
        <family val="2"/>
      </rPr>
      <t xml:space="preserve">1.597,66 UVB </t>
    </r>
    <r>
      <rPr>
        <sz val="11"/>
        <color theme="1"/>
        <rFont val="Arial"/>
        <family val="2"/>
      </rPr>
      <t>por visita en Zona 1: Centroamérica; el caribe; Suramérica excepto Brasil, Chile, Argentina y Puerto Rico) o (Más</t>
    </r>
    <r>
      <rPr>
        <b/>
        <sz val="11"/>
        <color theme="1"/>
        <rFont val="Arial"/>
        <family val="2"/>
      </rPr>
      <t xml:space="preserve"> 2.964,01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4.673,72</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</si>
  <si>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t>243
5254</t>
  </si>
  <si>
    <t>4094-10</t>
  </si>
  <si>
    <t>4094-11</t>
  </si>
  <si>
    <t>4094-12</t>
  </si>
  <si>
    <t>4094-13</t>
  </si>
  <si>
    <r>
      <t xml:space="preserve">Visitas de certificación o renovación de la certificación (BPM) de medicamentos, en conjunto con visita de Certificación o renovación de la certificación (BPL) que funcionen en las mismas instalaciones y con la misma razón social del laboratorio fabricante.
Visita nacional </t>
    </r>
    <r>
      <rPr>
        <b/>
        <sz val="11"/>
        <color theme="1"/>
        <rFont val="Arial"/>
        <family val="2"/>
      </rPr>
      <t>(2394,37 UVB)</t>
    </r>
    <r>
      <rPr>
        <sz val="11"/>
        <color theme="1"/>
        <rFont val="Arial"/>
        <family val="2"/>
      </rPr>
      <t xml:space="preserve"> o (Más</t>
    </r>
    <r>
      <rPr>
        <b/>
        <sz val="11"/>
        <color theme="1"/>
        <rFont val="Arial"/>
        <family val="2"/>
      </rPr>
      <t xml:space="preserve"> 3.590,26 UVB</t>
    </r>
    <r>
      <rPr>
        <sz val="11"/>
        <color theme="1"/>
        <rFont val="Arial"/>
        <family val="2"/>
      </rPr>
      <t xml:space="preserve"> por visita en Zona 1: Centroamérica; el caribe; Suramérica excepto Brasil, Chile, Argentina y Puerto Rico) o (Más  </t>
    </r>
    <r>
      <rPr>
        <b/>
        <sz val="11"/>
        <color theme="1"/>
        <rFont val="Arial"/>
        <family val="2"/>
      </rPr>
      <t>8.308,47</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 xml:space="preserve">13.335,31 UVB </t>
    </r>
    <r>
      <rPr>
        <sz val="11"/>
        <color theme="1"/>
        <rFont val="Arial"/>
        <family val="2"/>
      </rPr>
      <t>por visita en Zona 3: Europa; Asia; Oceanía; México y Argentina).</t>
    </r>
  </si>
  <si>
    <t>4094-14</t>
  </si>
  <si>
    <t>4094-15</t>
  </si>
  <si>
    <t>4094-16</t>
  </si>
  <si>
    <t>Visita de clasificación en plantas de beneficio animal por razón de su capacidad de sacrificio, disponibilidades técnicas, de dotación  y de cumplimiento de la reglamentación sanitaria.</t>
  </si>
  <si>
    <t>4095-1</t>
  </si>
  <si>
    <t>Visita de clasificación en plantas de beneficio animal por razón de su capacidad de sacrificio, disponibilidades técnicas, de dotación  y de cumplimiento de la reglamentación sanitaria, en Bogotá.</t>
  </si>
  <si>
    <t>4095-2</t>
  </si>
  <si>
    <t>Visita de clasificación en plantas de beneficio animal por razón de su capacidad de sacrificio, disponibilidades técnicas, de dotación  y de cumplimiento de la reglamentación sanitaria, a nivel nacional.</t>
  </si>
  <si>
    <t>Inspección Oficial de la Carne y Productos Cárnicos Comestibles en plantas de Desposte y Desprese de animales para consumo humano, interesadas en realizar procesos de exportación o a solicitud del interesado por hora.</t>
  </si>
  <si>
    <t>4096-1</t>
  </si>
  <si>
    <t>Inspección oficial de la Carne y Productos Cárnicos Comestibles en Plantas de Desposte y Desprese con asignación de un inspector oficial Médico Veterinario por hora Diurna.</t>
  </si>
  <si>
    <t>790
5257</t>
  </si>
  <si>
    <t>4096-2</t>
  </si>
  <si>
    <t>Inspección oficial de la Carne y Productos Cárnicos Comestibles en Plantas de Desposte y Desprese con asignación de un inspector oficial Médico Veterinario por hora Nocturna.</t>
  </si>
  <si>
    <t>4096-3</t>
  </si>
  <si>
    <t>Inspección oficial de la Carne y Productos Cárnicos Comestibles en Plantas de Desposte y Desprese con asignación de un inspector oficial Médico Veterinario por hora Dominical o Festivo Diurna.</t>
  </si>
  <si>
    <t>4096-4</t>
  </si>
  <si>
    <t>Inspección oficial de la Carne y Productos Cárnicos Comestibles en Plantas de Desposte y Desprese con asignación de un inspector oficial Médico Veterinario por hora Dominical o Festiva Nocturna.</t>
  </si>
  <si>
    <t>Evaluación de protocolos de estudios de Biodisponibilidad (BD) y Bioequivalencia (BE).</t>
  </si>
  <si>
    <t>4098-1</t>
  </si>
  <si>
    <t>Evaluación de cambios o enmiendas en los protocolos de estudios de Biodisponibilidad (BD) y Bioequivalencia (BE).</t>
  </si>
  <si>
    <r>
      <t xml:space="preserve">Certificación o renovación en Buenas Prácticas de Biodisponibilidad (BD) y Bioequivalencia (BE), establecimientos ubicados en el territorio Nacional.
(Más </t>
    </r>
    <r>
      <rPr>
        <b/>
        <sz val="11"/>
        <color theme="1"/>
        <rFont val="Arial"/>
        <family val="2"/>
      </rPr>
      <t>1.617,68 UVB</t>
    </r>
    <r>
      <rPr>
        <sz val="11"/>
        <color theme="1"/>
        <rFont val="Arial"/>
        <family val="2"/>
      </rPr>
      <t xml:space="preserve"> por visita en Zona 1: Centroamérica; el caribe; Suramérica excepto Brasil, Chile, Argentina y Puerto Rico) o (Más </t>
    </r>
    <r>
      <rPr>
        <b/>
        <sz val="11"/>
        <color theme="1"/>
        <rFont val="Arial"/>
        <family val="2"/>
      </rPr>
      <t>3.185,06 UVB</t>
    </r>
    <r>
      <rPr>
        <sz val="11"/>
        <color theme="1"/>
        <rFont val="Arial"/>
        <family val="2"/>
      </rPr>
      <t xml:space="preserve"> por visita en Zona 2: Estados Unidos; Canadá; Chile; Brasil; África y Puerto Rico) o (Más </t>
    </r>
    <r>
      <rPr>
        <b/>
        <sz val="11"/>
        <color theme="1"/>
        <rFont val="Arial"/>
        <family val="2"/>
      </rPr>
      <t>7.009,48 UVB</t>
    </r>
    <r>
      <rPr>
        <sz val="11"/>
        <color theme="1"/>
        <rFont val="Arial"/>
        <family val="2"/>
      </rPr>
      <t xml:space="preserve"> por visita en Zona 3: Europa; Asia; Oceanía; México y Argentina).</t>
    </r>
  </si>
  <si>
    <t xml:space="preserve">Nacional </t>
  </si>
  <si>
    <t>4099-1</t>
  </si>
  <si>
    <t>4099-2</t>
  </si>
  <si>
    <t>4099-3</t>
  </si>
  <si>
    <t>Certificación de implementación y funcionamiento del Sistema de Análisis de Peligros y Puntos Críticos de Control (HACCP) en  plantas de beneficio animal, desposte, desprese y acondicionadores de carne y productos cárnicos comestibles bajo Decreto 1500 de 2007.</t>
  </si>
  <si>
    <t>Dispositivos médicos sobre medida de ayuda auditiva</t>
  </si>
  <si>
    <t>4200-1</t>
  </si>
  <si>
    <t xml:space="preserve">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t>
  </si>
  <si>
    <t>4200-2</t>
  </si>
  <si>
    <t>Visita y certificado sanitario  de apertura y funcionamiento de establecimientos que reparan dispositivos médicos sobre medida de ayuda auditiva.</t>
  </si>
  <si>
    <t xml:space="preserve">4200-4 </t>
  </si>
  <si>
    <t xml:space="preserve">Visita y certificado de autorización de apertura y funcionamiento de establecimientos que fabrican y/o reparan dispositivos médicos sobre medida bucal </t>
  </si>
  <si>
    <t xml:space="preserve">4200-5 </t>
  </si>
  <si>
    <t xml:space="preserve">Visita y certificado de autorización de apertura y funcionamiento de establecimientos que reparan dispositivos médicos sobre medida bucal </t>
  </si>
  <si>
    <t>4200-3</t>
  </si>
  <si>
    <t xml:space="preserve">4200-6 </t>
  </si>
  <si>
    <t>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t>
  </si>
  <si>
    <t>LICENCIA DE FABRICACIÓN  DE DERIVADOS DE CANNABIS</t>
  </si>
  <si>
    <t>4300-1</t>
  </si>
  <si>
    <t>Autorización o Renovación de Licencia para la Fabricación de derivados de cannabis para el uso nacional o para exportación o investigación científica</t>
  </si>
  <si>
    <t>4300-2</t>
  </si>
  <si>
    <t>Autorización o Renovación de Licencia para la Fabricación de derivados de cannabis para el uso nacional y exportación, o nacional e   investigación, o investigación y exportación</t>
  </si>
  <si>
    <t>4300-3</t>
  </si>
  <si>
    <t>Autorización o Renovación de Licencia para la Fabricación de derivados de cannabis para uso nacional, investigación y exportación</t>
  </si>
  <si>
    <t>4300-4</t>
  </si>
  <si>
    <t>Modificación de Licencia para la Fabricación de derivados de Cannabis</t>
  </si>
  <si>
    <t>4300-5</t>
  </si>
  <si>
    <t>Autorización o Renovación de Licencia para la Fabricación de derivados no psicoacitvos de cannabis (modalidad única)</t>
  </si>
  <si>
    <t>4300-6</t>
  </si>
  <si>
    <t>Autorización o prórroga de Licencia extraordinaria para la Fabricación de derivados de cannabis para investigación no comercial</t>
  </si>
  <si>
    <t>4300-7</t>
  </si>
  <si>
    <t>Autorización de Licencia de fabricación de derivados de cannabis para el agotamiento de existencias de cannabis o derivados</t>
  </si>
  <si>
    <r>
      <t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t>
    </r>
    <r>
      <rPr>
        <b/>
        <sz val="11"/>
        <color theme="1"/>
        <rFont val="Arial"/>
        <family val="2"/>
      </rPr>
      <t>344,64 UVB</t>
    </r>
    <r>
      <rPr>
        <sz val="11"/>
        <color theme="1"/>
        <rFont val="Arial"/>
        <family val="2"/>
      </rPr>
      <t xml:space="preserve"> por visita en planta a nivel nacional)  o (Más </t>
    </r>
    <r>
      <rPr>
        <b/>
        <sz val="11"/>
        <color theme="1"/>
        <rFont val="Arial"/>
        <family val="2"/>
      </rPr>
      <t>1.134,52 UVB</t>
    </r>
    <r>
      <rPr>
        <sz val="11"/>
        <color theme="1"/>
        <rFont val="Arial"/>
        <family val="2"/>
      </rPr>
      <t xml:space="preserve"> por visita en planta en el exterior Zona 1: Centroamérica; el caribe; Suramérica excepto Brasil, Chile, Argentina y Puerto Rico) o (Más </t>
    </r>
    <r>
      <rPr>
        <b/>
        <sz val="11"/>
        <color theme="1"/>
        <rFont val="Arial"/>
        <family val="2"/>
      </rPr>
      <t>1.772,35 UVB</t>
    </r>
    <r>
      <rPr>
        <sz val="11"/>
        <color theme="1"/>
        <rFont val="Arial"/>
        <family val="2"/>
      </rPr>
      <t xml:space="preserve"> por visita en planta en el exterior Zona 2: Estados Unidos; Canadá; Chile; Brasil; África y Puerto Rico) o (Más </t>
    </r>
    <r>
      <rPr>
        <b/>
        <sz val="11"/>
        <color theme="1"/>
        <rFont val="Arial"/>
        <family val="2"/>
      </rPr>
      <t>2.880,49 UVB</t>
    </r>
    <r>
      <rPr>
        <sz val="11"/>
        <color theme="1"/>
        <rFont val="Arial"/>
        <family val="2"/>
      </rPr>
      <t xml:space="preserve"> por visita en planta en el exterior Zona 3: Europa; Asia; Oceanía; México y Argentina) </t>
    </r>
  </si>
  <si>
    <t>Visita virtual o inspección remota</t>
  </si>
  <si>
    <t>Visita Nacional</t>
  </si>
  <si>
    <t>93007</t>
  </si>
  <si>
    <t>93008</t>
  </si>
  <si>
    <t>93009</t>
  </si>
  <si>
    <t>93010</t>
  </si>
  <si>
    <t>93011</t>
  </si>
  <si>
    <t>93012</t>
  </si>
  <si>
    <t xml:space="preserve">REGISTRO SANITARIO, PERMISO SANITARIO Y NOTIFICACION SANITARIA DE ALIMENTOS </t>
  </si>
  <si>
    <r>
      <t xml:space="preserve">Registro Sanitario Nuevo de Alimentos de Alto Riesgo 
(Variedades de 1 a 10) </t>
    </r>
    <r>
      <rPr>
        <b/>
        <sz val="11"/>
        <rFont val="Arial"/>
        <family val="2"/>
      </rPr>
      <t>(00,00 UVB)</t>
    </r>
    <r>
      <rPr>
        <sz val="11"/>
        <rFont val="Arial"/>
        <family val="2"/>
      </rPr>
      <t xml:space="preserve">
(Variedades de 11 a 20)</t>
    </r>
    <r>
      <rPr>
        <b/>
        <sz val="11"/>
        <rFont val="Arial"/>
        <family val="2"/>
      </rPr>
      <t>(00,00 UVB)</t>
    </r>
    <r>
      <rPr>
        <sz val="11"/>
        <rFont val="Arial"/>
        <family val="2"/>
      </rPr>
      <t xml:space="preserve">
(Variedades de 21 en adelante)</t>
    </r>
    <r>
      <rPr>
        <b/>
        <sz val="11"/>
        <rFont val="Arial"/>
        <family val="2"/>
      </rPr>
      <t xml:space="preserve"> (00,00 UVB)</t>
    </r>
    <r>
      <rPr>
        <sz val="11"/>
        <rFont val="Arial"/>
        <family val="2"/>
      </rPr>
      <t xml:space="preserve">
“Aplicable a microempresas, incluyendo los pequeños productores de acuerdo con la tipificación actual en el marco del Decreto 691 de 2018. Exceptuada de pago, en el marco del parágrafo 2 del Art. 2 de Ley 2069 de 2020.”</t>
    </r>
  </si>
  <si>
    <r>
      <t xml:space="preserve">Registro Sanitario Nuevo de Alimentos de Alto Riesgo 
(Variedades de 1 a 10) </t>
    </r>
    <r>
      <rPr>
        <b/>
        <sz val="11"/>
        <rFont val="Arial"/>
        <family val="2"/>
      </rPr>
      <t>(270,11 UVB)</t>
    </r>
    <r>
      <rPr>
        <sz val="11"/>
        <rFont val="Arial"/>
        <family val="2"/>
      </rPr>
      <t xml:space="preserve">
(Variedades de 11 a 20) </t>
    </r>
    <r>
      <rPr>
        <b/>
        <sz val="11"/>
        <rFont val="Arial"/>
        <family val="2"/>
      </rPr>
      <t>(302,22 UVB)</t>
    </r>
    <r>
      <rPr>
        <sz val="11"/>
        <rFont val="Arial"/>
        <family val="2"/>
      </rPr>
      <t xml:space="preserve">
(Variedades de 21 en adelante)</t>
    </r>
    <r>
      <rPr>
        <b/>
        <sz val="11"/>
        <rFont val="Arial"/>
        <family val="2"/>
      </rPr>
      <t xml:space="preserve"> (346,28 UVB)</t>
    </r>
    <r>
      <rPr>
        <sz val="11"/>
        <rFont val="Arial"/>
        <family val="2"/>
      </rPr>
      <t xml:space="preserv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</si>
  <si>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Alimentos de Alto Riesgo 
(Variedades de 1 a 10) </t>
    </r>
    <r>
      <rPr>
        <b/>
        <sz val="11"/>
        <rFont val="Arial"/>
        <family val="2"/>
      </rPr>
      <t>(337,64 UVB)</t>
    </r>
    <r>
      <rPr>
        <sz val="11"/>
        <rFont val="Arial"/>
        <family val="2"/>
      </rPr>
      <t xml:space="preserve">
(Variedades de 11 a 20) </t>
    </r>
    <r>
      <rPr>
        <b/>
        <sz val="11"/>
        <rFont val="Arial"/>
        <family val="2"/>
      </rPr>
      <t>(377,77 UVB)</t>
    </r>
    <r>
      <rPr>
        <sz val="11"/>
        <rFont val="Arial"/>
        <family val="2"/>
      </rPr>
      <t xml:space="preserve">
(Variedades de 21 en adelante) </t>
    </r>
    <r>
      <rPr>
        <b/>
        <sz val="11"/>
        <rFont val="Arial"/>
        <family val="2"/>
      </rPr>
      <t>(432,85 UVB)</t>
    </r>
    <r>
      <rPr>
        <sz val="11"/>
        <rFont val="Arial"/>
        <family val="2"/>
      </rPr>
      <t xml:space="preserv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</si>
  <si>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Alimentos de Alto Riesgo 
(Variedades de 1 a 10) </t>
    </r>
    <r>
      <rPr>
        <b/>
        <sz val="11"/>
        <rFont val="Arial"/>
        <family val="2"/>
      </rPr>
      <t>(405,17 UVB)</t>
    </r>
    <r>
      <rPr>
        <sz val="11"/>
        <rFont val="Arial"/>
        <family val="2"/>
      </rPr>
      <t xml:space="preserve">
(Variedades de 11 a 20) </t>
    </r>
    <r>
      <rPr>
        <b/>
        <sz val="11"/>
        <rFont val="Arial"/>
        <family val="2"/>
      </rPr>
      <t>(453,32 UVB)</t>
    </r>
    <r>
      <rPr>
        <sz val="11"/>
        <rFont val="Arial"/>
        <family val="2"/>
      </rPr>
      <t xml:space="preserve">
(Variedades de 21 en adelante) </t>
    </r>
    <r>
      <rPr>
        <b/>
        <sz val="11"/>
        <rFont val="Arial"/>
        <family val="2"/>
      </rPr>
      <t>(519,42 UVB)</t>
    </r>
    <r>
      <rPr>
        <sz val="11"/>
        <rFont val="Arial"/>
        <family val="2"/>
      </rPr>
      <t xml:space="preserv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</si>
  <si>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Registro Sanitario Nuevo de Alimentos de Alto Riesgo 
(Variedades de 1 a 10)</t>
    </r>
    <r>
      <rPr>
        <b/>
        <sz val="11"/>
        <rFont val="Arial"/>
        <family val="2"/>
      </rPr>
      <t xml:space="preserve"> (472,70 UVB)</t>
    </r>
    <r>
      <rPr>
        <sz val="11"/>
        <rFont val="Arial"/>
        <family val="2"/>
      </rPr>
      <t xml:space="preserve">
(Variedades de 11 a 20) </t>
    </r>
    <r>
      <rPr>
        <b/>
        <sz val="11"/>
        <rFont val="Arial"/>
        <family val="2"/>
      </rPr>
      <t>(528,88 UVB)</t>
    </r>
    <r>
      <rPr>
        <sz val="11"/>
        <rFont val="Arial"/>
        <family val="2"/>
      </rPr>
      <t xml:space="preserve">
(Variedades de 21 en adelante) </t>
    </r>
    <r>
      <rPr>
        <b/>
        <sz val="11"/>
        <rFont val="Arial"/>
        <family val="2"/>
      </rPr>
      <t>(605,99 UVB)</t>
    </r>
    <r>
      <rPr>
        <sz val="11"/>
        <rFont val="Arial"/>
        <family val="2"/>
      </rPr>
      <t xml:space="preserv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</si>
  <si>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Registro Sanitario Nuevo de Alimentos de Alto Riesgo 
(Variedades de 1 a 10)</t>
    </r>
    <r>
      <rPr>
        <b/>
        <sz val="11"/>
        <rFont val="Arial"/>
        <family val="2"/>
      </rPr>
      <t xml:space="preserve"> (607,75 UVB)</t>
    </r>
    <r>
      <rPr>
        <sz val="11"/>
        <rFont val="Arial"/>
        <family val="2"/>
      </rPr>
      <t xml:space="preserve">
(Variedades de 11 a 20) </t>
    </r>
    <r>
      <rPr>
        <b/>
        <sz val="11"/>
        <rFont val="Arial"/>
        <family val="2"/>
      </rPr>
      <t>(679,99 UVB)</t>
    </r>
    <r>
      <rPr>
        <sz val="11"/>
        <rFont val="Arial"/>
        <family val="2"/>
      </rPr>
      <t xml:space="preserve">
(Variedades de 21 en adelante)</t>
    </r>
    <r>
      <rPr>
        <b/>
        <sz val="11"/>
        <rFont val="Arial"/>
        <family val="2"/>
      </rPr>
      <t xml:space="preserve"> (779,13 UVB)</t>
    </r>
    <r>
      <rPr>
        <sz val="11"/>
        <rFont val="Arial"/>
        <family val="2"/>
      </rPr>
      <t xml:space="preserv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</si>
  <si>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de Alimentos de Mediano Riesgo
(Variedades de 1 a 10) </t>
    </r>
    <r>
      <rPr>
        <b/>
        <sz val="11"/>
        <rFont val="Arial"/>
        <family val="2"/>
      </rPr>
      <t>(515,53 UVB)</t>
    </r>
    <r>
      <rPr>
        <sz val="11"/>
        <rFont val="Arial"/>
        <family val="2"/>
      </rPr>
      <t xml:space="preserve">
(Variedades de 11 a 20) </t>
    </r>
    <r>
      <rPr>
        <b/>
        <sz val="11"/>
        <rFont val="Arial"/>
        <family val="2"/>
      </rPr>
      <t>(572,79 UVB)</t>
    </r>
    <r>
      <rPr>
        <sz val="11"/>
        <rFont val="Arial"/>
        <family val="2"/>
      </rPr>
      <t xml:space="preserve">
(Variedades de 21 en adelante) </t>
    </r>
    <r>
      <rPr>
        <b/>
        <sz val="11"/>
        <rFont val="Arial"/>
        <family val="2"/>
      </rPr>
      <t>(678,73 UVB)</t>
    </r>
  </si>
  <si>
    <r>
      <t xml:space="preserve">Permiso Sanitario Nuevo de Alimentos de Mediano Riesgo
(Variedades de 1 a 10) </t>
    </r>
    <r>
      <rPr>
        <b/>
        <sz val="11"/>
        <rFont val="Arial"/>
        <family val="2"/>
      </rPr>
      <t xml:space="preserve">(00,00 UVB)
</t>
    </r>
    <r>
      <rPr>
        <sz val="11"/>
        <rFont val="Arial"/>
        <family val="2"/>
      </rPr>
      <t xml:space="preserve">(Variedades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</si>
  <si>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r>
      <t>Notificación Sanitaria Nueva de Alimentos "NSA" de Bajo Riesgo 
(Variedades de 1 a 10)</t>
    </r>
    <r>
      <rPr>
        <b/>
        <sz val="11"/>
        <rFont val="Arial"/>
        <family val="2"/>
      </rPr>
      <t xml:space="preserve"> (342,53 UVB)</t>
    </r>
    <r>
      <rPr>
        <sz val="11"/>
        <rFont val="Arial"/>
        <family val="2"/>
      </rPr>
      <t xml:space="preserve">
(Variedades de 11 a 20)</t>
    </r>
    <r>
      <rPr>
        <b/>
        <sz val="11"/>
        <rFont val="Arial"/>
        <family val="2"/>
      </rPr>
      <t xml:space="preserve"> (377,93 UVB)</t>
    </r>
    <r>
      <rPr>
        <sz val="11"/>
        <rFont val="Arial"/>
        <family val="2"/>
      </rPr>
      <t xml:space="preserve">
(Variedades de 21 en adelante) </t>
    </r>
    <r>
      <rPr>
        <b/>
        <sz val="11"/>
        <rFont val="Arial"/>
        <family val="2"/>
      </rPr>
      <t>(453, 39 UVB)</t>
    </r>
  </si>
  <si>
    <r>
      <t xml:space="preserve">Notificación Sanitaria Nueva de Alimentos "NSA" de Bajo Riesgo 
(Variedades de 1 a 10) </t>
    </r>
    <r>
      <rPr>
        <b/>
        <sz val="11"/>
        <rFont val="Arial"/>
        <family val="2"/>
      </rPr>
      <t>(00,00 UVB)</t>
    </r>
    <r>
      <rPr>
        <sz val="11"/>
        <rFont val="Arial"/>
        <family val="2"/>
      </rPr>
      <t xml:space="preserve">
(Variedades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</si>
  <si>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t>91112</t>
  </si>
  <si>
    <t>91113</t>
  </si>
  <si>
    <t>91114</t>
  </si>
  <si>
    <t>92112</t>
  </si>
  <si>
    <t>92113</t>
  </si>
  <si>
    <t>92114</t>
  </si>
  <si>
    <r>
      <t xml:space="preserve">Registro Sanitario Nuevo de Alimentos de Alto Riesgo 
(Variedades de 1 a 10) </t>
    </r>
    <r>
      <rPr>
        <b/>
        <sz val="11"/>
        <rFont val="Arial"/>
        <family val="2"/>
      </rPr>
      <t>(540,22 UVB)</t>
    </r>
    <r>
      <rPr>
        <sz val="11"/>
        <rFont val="Arial"/>
        <family val="2"/>
      </rPr>
      <t xml:space="preserve">
(Variedades de 11 a 20) </t>
    </r>
    <r>
      <rPr>
        <b/>
        <sz val="11"/>
        <rFont val="Arial"/>
        <family val="2"/>
      </rPr>
      <t>(604,43 UVB)</t>
    </r>
    <r>
      <rPr>
        <sz val="11"/>
        <rFont val="Arial"/>
        <family val="2"/>
      </rPr>
      <t xml:space="preserve">
(Variedades de 21 en adelante) </t>
    </r>
    <r>
      <rPr>
        <b/>
        <sz val="11"/>
        <rFont val="Arial"/>
        <family val="2"/>
      </rPr>
      <t>(692,56 UVB)</t>
    </r>
    <r>
      <rPr>
        <sz val="11"/>
        <rFont val="Arial"/>
        <family val="2"/>
      </rPr>
      <t xml:space="preserv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</si>
  <si>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Renovación del Registro Sanitario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</si>
  <si>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Renovación del Registro Sanitario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</si>
  <si>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Renovación del Permiso Sanitario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</si>
  <si>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</si>
  <si>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Renovación de la Notificación Sanitaria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</si>
  <si>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</si>
  <si>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REGISTROS, PERMISOS Y NOTIFICACIONES SANITARIA DE ALIMENTOS</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</si>
  <si>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(865,70 UVB</t>
    </r>
    <r>
      <rPr>
        <sz val="11"/>
        <rFont val="Arial"/>
        <family val="2"/>
      </rPr>
      <t>)</t>
    </r>
  </si>
  <si>
    <t xml:space="preserve"> </t>
  </si>
  <si>
    <t xml:space="preserve">Misional Opciones </t>
  </si>
  <si>
    <t>Cosméticos</t>
  </si>
  <si>
    <t>Operaciones (VUCE)</t>
  </si>
  <si>
    <t xml:space="preserve">Numero de Tramite </t>
  </si>
  <si>
    <t xml:space="preserve">Análisis de laboratorio  </t>
  </si>
  <si>
    <t xml:space="preserve">Inspección oficial </t>
  </si>
  <si>
    <t xml:space="preserve">Sin tramite </t>
  </si>
  <si>
    <t xml:space="preserve">Sin Tramite </t>
  </si>
  <si>
    <t>Tiene item Adicional</t>
  </si>
  <si>
    <r>
      <t xml:space="preserve">Autorización de etiquetas o agotamiento hasta cinco (5) etiquetas de alimentos.
(Más </t>
    </r>
    <r>
      <rPr>
        <b/>
        <sz val="11"/>
        <rFont val="Arial"/>
        <family val="2"/>
      </rPr>
      <t>2,67 UVB</t>
    </r>
    <r>
      <rPr>
        <sz val="11"/>
        <rFont val="Arial"/>
        <family val="2"/>
      </rPr>
      <t xml:space="preserve"> desde 6 hasta 10 etiquetas) o 
(Más </t>
    </r>
    <r>
      <rPr>
        <b/>
        <sz val="11"/>
        <rFont val="Arial"/>
        <family val="2"/>
      </rPr>
      <t>6,06 UVB</t>
    </r>
    <r>
      <rPr>
        <sz val="11"/>
        <rFont val="Arial"/>
        <family val="2"/>
      </rPr>
      <t xml:space="preserve"> desde 11 hasta 15 etiquetas) o
(Más</t>
    </r>
    <r>
      <rPr>
        <b/>
        <sz val="11"/>
        <rFont val="Arial"/>
        <family val="2"/>
      </rPr>
      <t xml:space="preserve"> 9,41 UVB</t>
    </r>
    <r>
      <rPr>
        <sz val="11"/>
        <rFont val="Arial"/>
        <family val="2"/>
      </rPr>
      <t xml:space="preserve"> desde 16 hasta 20 etiquetas) o 
(Más </t>
    </r>
    <r>
      <rPr>
        <b/>
        <sz val="11"/>
        <rFont val="Arial"/>
        <family val="2"/>
      </rPr>
      <t>24,09 UVB</t>
    </r>
    <r>
      <rPr>
        <sz val="11"/>
        <rFont val="Arial"/>
        <family val="2"/>
      </rPr>
      <t xml:space="preserve"> desde 21 etiquetas en adelante)</t>
    </r>
  </si>
  <si>
    <t>Certificación de No Obligatoriedad de Registros, Permisos y Notificaciones Sanitarias de: Alimentos, Cosméticos, Productos de higiene doméstica, Absorbentes de higiene personal, Plaguicidas, Dispositivos médicos, Reactivos de diagnóstico in vitro, Reactivos in vitro; Medicamentos o Certificado de Exportación.</t>
  </si>
  <si>
    <t>Visitas de certificación o renovación de Certificados de Buenas Prácticas de Manufactura (BPM) de: Establecimientos de Medicamentos a nivel nacional.</t>
  </si>
  <si>
    <t>Inclusión de un (1) nuevo ingrediente en suplementos dietarios</t>
  </si>
  <si>
    <t xml:space="preserve">Evaluación farmacológica para vitales no disponibles y donaciones de molécula nueva de síntesis química y antivenenos con fines diferentes a la obtención de registro sanitario nuevo. </t>
  </si>
  <si>
    <t>Análisis de trazas de metales por ICP (Valor por c/u)</t>
  </si>
  <si>
    <t>Análisis varios (colorantes, conservantes</t>
  </si>
  <si>
    <t>Análisis de metales por ICP (Valor por c/u).</t>
  </si>
  <si>
    <r>
      <t xml:space="preserve">Ensayos Específicos
Análisis de trazas de metales por ICP (Valor por c/u).
(Mas </t>
    </r>
    <r>
      <rPr>
        <b/>
        <sz val="11"/>
        <color theme="1"/>
        <rFont val="Arial"/>
        <family val="2"/>
      </rPr>
      <t>14,17 UVB</t>
    </r>
    <r>
      <rPr>
        <sz val="11"/>
        <color theme="1"/>
        <rFont val="Arial"/>
        <family val="2"/>
      </rPr>
      <t xml:space="preserve"> Análisis varios (colorantes, conservantes) o (Mas</t>
    </r>
    <r>
      <rPr>
        <b/>
        <sz val="11"/>
        <color theme="1"/>
        <rFont val="Arial"/>
        <family val="2"/>
      </rPr>
      <t xml:space="preserve"> 21,25 UVB</t>
    </r>
    <r>
      <rPr>
        <sz val="11"/>
        <color theme="1"/>
        <rFont val="Arial"/>
        <family val="2"/>
      </rPr>
      <t xml:space="preserve"> Análisis microscópico de alimentos) o (Mas </t>
    </r>
    <r>
      <rPr>
        <b/>
        <sz val="11"/>
        <color theme="1"/>
        <rFont val="Arial"/>
        <family val="2"/>
      </rPr>
      <t xml:space="preserve">28,34 UVB </t>
    </r>
    <r>
      <rPr>
        <sz val="11"/>
        <color theme="1"/>
        <rFont val="Arial"/>
        <family val="2"/>
      </rPr>
      <t>Análisis de Micotoxinas (Valor por c/u) o (Mas</t>
    </r>
    <r>
      <rPr>
        <b/>
        <sz val="11"/>
        <color theme="1"/>
        <rFont val="Arial"/>
        <family val="2"/>
      </rPr>
      <t xml:space="preserve"> 31,86</t>
    </r>
    <r>
      <rPr>
        <sz val="11"/>
        <color theme="1"/>
        <rFont val="Arial"/>
        <family val="2"/>
      </rPr>
      <t xml:space="preserve"> </t>
    </r>
    <r>
      <rPr>
        <b/>
        <sz val="11"/>
        <color theme="1"/>
        <rFont val="Arial"/>
        <family val="2"/>
      </rPr>
      <t>UVB</t>
    </r>
    <r>
      <rPr>
        <sz val="11"/>
        <color theme="1"/>
        <rFont val="Arial"/>
        <family val="2"/>
      </rPr>
      <t xml:space="preserve"> Análisis de metales por ICP (Valor por c/u) o (Mas  </t>
    </r>
    <r>
      <rPr>
        <b/>
        <sz val="11"/>
        <color theme="1"/>
        <rFont val="Arial"/>
        <family val="2"/>
      </rPr>
      <t>56,62 UVB</t>
    </r>
    <r>
      <rPr>
        <sz val="11"/>
        <color theme="1"/>
        <rFont val="Arial"/>
        <family val="2"/>
      </rPr>
      <t xml:space="preserve"> Análisis de materias primas, aditivos, otros) o (Mas </t>
    </r>
    <r>
      <rPr>
        <b/>
        <sz val="11"/>
        <color theme="1"/>
        <rFont val="Arial"/>
        <family val="2"/>
      </rPr>
      <t>70,75</t>
    </r>
    <r>
      <rPr>
        <sz val="11"/>
        <color theme="1"/>
        <rFont val="Arial"/>
        <family val="2"/>
      </rPr>
      <t xml:space="preserve"> </t>
    </r>
    <r>
      <rPr>
        <b/>
        <sz val="11"/>
        <color theme="1"/>
        <rFont val="Arial"/>
        <family val="2"/>
      </rPr>
      <t>UVB</t>
    </r>
    <r>
      <rPr>
        <sz val="11"/>
        <color theme="1"/>
        <rFont val="Arial"/>
        <family val="2"/>
      </rPr>
      <t xml:space="preserve"> Análisis de vitaminas (Valor por c/u) o (Mas </t>
    </r>
    <r>
      <rPr>
        <b/>
        <sz val="11"/>
        <color theme="1"/>
        <rFont val="Arial"/>
        <family val="2"/>
      </rPr>
      <t>81,39 UVB</t>
    </r>
    <r>
      <rPr>
        <sz val="11"/>
        <color theme="1"/>
        <rFont val="Arial"/>
        <family val="2"/>
      </rPr>
      <t xml:space="preserve"> Materias primas: Alcohol extraneutro o rectificado, alcohol vínico, alcohol de malta, alcohol de cereales, tafias) o (Mas</t>
    </r>
    <r>
      <rPr>
        <b/>
        <sz val="11"/>
        <color theme="1"/>
        <rFont val="Arial"/>
        <family val="2"/>
      </rPr>
      <t xml:space="preserve"> 459,88 UVB</t>
    </r>
    <r>
      <rPr>
        <sz val="11"/>
        <color theme="1"/>
        <rFont val="Arial"/>
        <family val="2"/>
      </rPr>
      <t xml:space="preserve"> Análisis de residuos de plaguicidas: organofosforados, organoclorados y carbamatos).</t>
    </r>
  </si>
  <si>
    <t xml:space="preserve">Plataforma </t>
  </si>
  <si>
    <t>InvimAgil</t>
  </si>
  <si>
    <t xml:space="preserve">Oficina Virtual </t>
  </si>
  <si>
    <t xml:space="preserve">No. Por Plataforma </t>
  </si>
  <si>
    <t>Modificación automática de la autorización de comercialización (Registro, Permiso o Notificación sanitaria) de alimentos. Incluye cualquier cambio legal o técnico que se realice.</t>
  </si>
  <si>
    <t>Modificación automática de la autorización de comercialización (Registro, Permiso o Notificación sanitaria) de alimentos. Incluye cualquier cambio legal o técnico que se realice.
“Aplicable a microempresas, incluyendo los pequeños productores de acuerdo con la tipificación actual en el marco del Decreto 691 de 2018. Exceptuada de pago, en el marco del parágrafo 2 del Art. 2 de Ley 2069 de 2020.”</t>
  </si>
  <si>
    <t>MENÚ MANUAL TARIFARIO</t>
  </si>
  <si>
    <r>
      <t xml:space="preserve">Evaluación de modificaciones al manual del investigador 
Mas </t>
    </r>
    <r>
      <rPr>
        <b/>
        <sz val="11"/>
        <rFont val="Arial"/>
        <family val="2"/>
      </rPr>
      <t>18,87 UVB</t>
    </r>
    <r>
      <rPr>
        <sz val="11"/>
        <rFont val="Arial"/>
        <family val="2"/>
      </rPr>
      <t xml:space="preserve"> Por cada resolución adicional (Protocolo o expediente)</t>
    </r>
  </si>
  <si>
    <r>
      <t xml:space="preserve">Visitas de certificación o renovación de certificación de Buenas Prácticas de Manufactura (BPM) a laboratorios de medicamentos en el Exterior  
Zona 1: Centroamérica; El Caribe; Suramérica excepto Brasil, Chile, Argentina y Puerto Rico 
</t>
    </r>
    <r>
      <rPr>
        <b/>
        <sz val="11"/>
        <color rgb="FF000000"/>
        <rFont val="Arial"/>
        <family val="2"/>
      </rPr>
      <t>(Mas 4.354,70 UVB</t>
    </r>
    <r>
      <rPr>
        <sz val="11"/>
        <color rgb="FF000000"/>
        <rFont val="Arial"/>
        <family val="2"/>
      </rPr>
      <t xml:space="preserve"> Zona 2: Estados Unidos; Canadá; Chile; Brasil; África y Puerto Rico) o (Mas </t>
    </r>
    <r>
      <rPr>
        <b/>
        <sz val="11"/>
        <color rgb="FF000000"/>
        <rFont val="Arial"/>
        <family val="2"/>
      </rPr>
      <t>9.031,34 UVB</t>
    </r>
    <r>
      <rPr>
        <sz val="11"/>
        <color rgb="FF000000"/>
        <rFont val="Arial"/>
        <family val="2"/>
      </rPr>
      <t xml:space="preserve"> Zona 3: Europa; Asia; Oceanía; México y Argentina).</t>
    </r>
  </si>
  <si>
    <t>Resolución No. 2025067543 del 22 de diciembre de 2025
 “Por la cual se actualizan las tarifas en el Instituto Nacional de Vigilancia de Medicamentos y Alimentos – INVIMA”</t>
  </si>
  <si>
    <t>TARIFA $</t>
  </si>
  <si>
    <t>Resolución No. 2026033499 del 30 de junio de 2026
 “Por la cual se actualizan las tarifas en el Instituto Nacional de Vigilancia de Medicamentos y Alimentos – INVIMA”</t>
  </si>
  <si>
    <t>Reconocimiento de código de notificación sanitaria obligatoria de productos cosméticos.</t>
  </si>
  <si>
    <t>93015</t>
  </si>
  <si>
    <t>Asignación de código de notificación sanitaria obligatoria de productos cosméticos</t>
  </si>
  <si>
    <t>292.83</t>
  </si>
  <si>
    <t>Cambios o modificaciones legales a la información de la Notificación Sanitaria Obligatoria de productos cosméticos InvmÁgil.</t>
  </si>
  <si>
    <t>Cambios o modificaciones legales a la información de la Notificación Sanitaria Obligatoria de productos de higiene doméstica y absorbentes de higiene personal /Modificaciones aplicables al Importador paralelo.</t>
  </si>
  <si>
    <t xml:space="preserve">Cambios técnicos a Notificación Sanitaria Obligatoria de productos cosméticos InvmÁgil. </t>
  </si>
  <si>
    <t>Cambios técnicos a Notificación Sanitaria Obligatoria de productos de higiene doméstica y absorbente de higiene personal.</t>
  </si>
  <si>
    <t>Cambios técnico - legales a Notificación Sanitaria Obligatoria de productos cosméticos InvmÁgil.</t>
  </si>
  <si>
    <t>Cambios técnico - legales a Notificación Sanitaria Obligatoria de productos de higiene doméstica y absorbentes de higiene personal.de higiene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</si>
</sst>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000_);_(&quot;$&quot;\ * \(#,##0.000\);_(&quot;$&quot;\ * &quot;-&quot;??_);_(@_)"/>
    <numFmt numFmtId="167" formatCode="_-&quot;$&quot;\ * #,##0_-;\-&quot;$&quot;\ * #,##0_-;_-&quot;$&quot;\ * &quot;-&quot;??_-;_-@_-"/>
    <numFmt numFmtId="168" formatCode="0.0"/>
    <numFmt numFmtId="169" formatCode="0_);\(0\)"/>
    <numFmt numFmtId="170" formatCode="0.0000"/>
  </numFmts>
  <fonts count="35" x14ac:knownFonts="1">
    <font>
      <sz val="11"/>
      <color theme="1"/>
      <name val="Calibri"/>
      <family val="2"/>
      <scheme val="minor"/>
    </font>
    <font>
      <sz val="11"/>
      <color theme="1"/>
      <name val="Calibri"/>
      <family val="2"/>
      <scheme val="minor"/>
    </font>
    <font>
      <sz val="11"/>
      <color theme="1"/>
      <name val="Arial"/>
      <family val="2"/>
    </font>
    <font>
      <sz val="16"/>
      <color theme="1"/>
      <name val="Arial"/>
      <family val="2"/>
    </font>
    <font>
      <sz val="16"/>
      <name val="Arial"/>
      <family val="2"/>
    </font>
    <font>
      <sz val="11"/>
      <name val="Arial"/>
      <family val="2"/>
    </font>
    <font>
      <sz val="10"/>
      <name val="Book Antiqua"/>
      <family val="1"/>
    </font>
    <font>
      <b/>
      <sz val="12"/>
      <name val="Arial"/>
      <family val="2"/>
    </font>
    <font>
      <b/>
      <sz val="12"/>
      <color rgb="FFFF0000"/>
      <name val="Arial"/>
      <family val="2"/>
    </font>
    <font>
      <b/>
      <sz val="11"/>
      <color theme="1"/>
      <name val="Arial"/>
      <family val="2"/>
    </font>
    <font>
      <b/>
      <sz val="11"/>
      <name val="Arial"/>
      <family val="2"/>
    </font>
    <font>
      <sz val="11"/>
      <color rgb="FF002060"/>
      <name val="Arial"/>
      <family val="2"/>
    </font>
    <font>
      <sz val="10"/>
      <color rgb="FF000000"/>
      <name val="Arial"/>
      <family val="2"/>
    </font>
    <font>
      <b/>
      <sz val="11"/>
      <color rgb="FF002060"/>
      <name val="Arial"/>
      <family val="2"/>
    </font>
    <font>
      <sz val="10"/>
      <color theme="1"/>
      <name val="Arial"/>
      <family val="2"/>
    </font>
    <font>
      <sz val="11"/>
      <name val="Calibri"/>
      <family val="2"/>
      <scheme val="minor"/>
    </font>
    <font>
      <sz val="11"/>
      <color rgb="FF000000"/>
      <name val="Calibri"/>
      <family val="2"/>
      <scheme val="minor"/>
    </font>
    <font>
      <sz val="10"/>
      <name val="Arial"/>
      <family val="2"/>
    </font>
    <font>
      <b/>
      <sz val="9"/>
      <color indexed="81"/>
      <name val="Tahoma"/>
      <family val="2"/>
    </font>
    <font>
      <sz val="9"/>
      <color indexed="81"/>
      <name val="Tahoma"/>
      <family val="2"/>
    </font>
    <font>
      <sz val="11"/>
      <color rgb="FF000000"/>
      <name val="Arial"/>
      <family val="2"/>
    </font>
    <font>
      <b/>
      <sz val="11"/>
      <color rgb="FF000000"/>
      <name val="Arial"/>
      <family val="2"/>
    </font>
    <font>
      <sz val="11"/>
      <color rgb="FF000000"/>
      <name val="Calibri"/>
      <family val="2"/>
    </font>
    <font>
      <sz val="11"/>
      <color rgb="FFFF0000"/>
      <name val="Arial"/>
      <family val="2"/>
    </font>
    <font>
      <b/>
      <sz val="11"/>
      <color rgb="FFFF0000"/>
      <name val="Arial"/>
      <family val="2"/>
    </font>
    <font>
      <sz val="14"/>
      <color rgb="FF001D35"/>
      <name val="Arial"/>
      <family val="2"/>
    </font>
    <font>
      <sz val="11"/>
      <color theme="1"/>
      <name val="Arial"/>
      <family val="2"/>
    </font>
    <font>
      <sz val="11"/>
      <color rgb="FF001D35"/>
      <name val="Arial"/>
      <family val="2"/>
    </font>
    <font>
      <b/>
      <sz val="11"/>
      <color theme="1"/>
      <name val="Arial"/>
      <family val="2"/>
    </font>
    <font>
      <sz val="11"/>
      <name val="Arial"/>
      <family val="2"/>
    </font>
    <font>
      <sz val="12"/>
      <color theme="1"/>
      <name val="Aptos"/>
      <family val="2"/>
    </font>
    <font>
      <sz val="12"/>
      <name val="Arial"/>
      <family val="2"/>
    </font>
    <font>
      <b/>
      <sz val="22"/>
      <color theme="0"/>
      <name val="Aptos"/>
      <family val="2"/>
    </font>
    <font>
      <sz val="12"/>
      <color rgb="FF0A0A0A"/>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5" tint="0.79998168889431442"/>
        <bgColor indexed="64"/>
      </patternFill>
    </fill>
    <fill>
      <patternFill patternType="solid">
        <fgColor indexed="65"/>
        <bgColor theme="0"/>
      </patternFill>
    </fill>
    <fill>
      <patternFill patternType="solid">
        <fgColor theme="0"/>
        <bgColor theme="0"/>
      </patternFill>
    </fill>
    <fill>
      <patternFill patternType="solid">
        <fgColor theme="9"/>
        <bgColor indexed="64"/>
      </patternFill>
    </fill>
    <fill>
      <patternFill patternType="solid">
        <fgColor rgb="FF006666"/>
        <bgColor indexed="64"/>
      </patternFill>
    </fill>
  </fills>
  <borders count="71">
    <border>
      <left/>
      <right/>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s>
  <cellStyleXfs count="6">
    <xf numFmtId="0" fontId="0" fillId="0" borderId="0"/>
    <xf numFmtId="44" fontId="1" fillId="0" borderId="0" applyFont="0" applyFill="0" applyBorder="0" applyAlignment="0" applyProtection="0"/>
    <xf numFmtId="0" fontId="6" fillId="0" borderId="0"/>
    <xf numFmtId="0" fontId="1" fillId="0" borderId="0"/>
    <xf numFmtId="0" fontId="17" fillId="0" borderId="0"/>
    <xf numFmtId="44" fontId="1" fillId="0" borderId="0" applyFont="0" applyFill="0" applyBorder="0" applyAlignment="0" applyProtection="0"/>
  </cellStyleXfs>
  <cellXfs count="727">
    <xf numFmtId="0" fontId="0" fillId="0" borderId="0" xfId="0"/>
    <xf numFmtId="0" fontId="2" fillId="0" borderId="0" xfId="0" applyFont="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xf numFmtId="0" fontId="2" fillId="0" borderId="0" xfId="0" applyFont="1"/>
    <xf numFmtId="0" fontId="7" fillId="0" borderId="0" xfId="2" applyFont="1" applyAlignment="1">
      <alignment horizontal="center" vertical="top" wrapText="1"/>
    </xf>
    <xf numFmtId="0" fontId="8" fillId="0" borderId="0" xfId="2" applyFont="1" applyAlignment="1">
      <alignment horizontal="center" vertical="top"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1" fontId="10" fillId="0" borderId="13" xfId="0" applyNumberFormat="1" applyFont="1" applyBorder="1" applyAlignment="1">
      <alignment horizontal="center" vertical="center"/>
    </xf>
    <xf numFmtId="1" fontId="10" fillId="0" borderId="0" xfId="0" applyNumberFormat="1" applyFont="1" applyAlignment="1">
      <alignment horizontal="center" vertical="center"/>
    </xf>
    <xf numFmtId="2" fontId="2" fillId="0" borderId="13" xfId="2" applyNumberFormat="1" applyFont="1" applyBorder="1" applyAlignment="1">
      <alignment horizontal="center" vertical="center" wrapText="1"/>
    </xf>
    <xf numFmtId="165" fontId="5" fillId="2" borderId="11" xfId="1" applyNumberFormat="1" applyFont="1" applyFill="1" applyBorder="1" applyAlignment="1" applyProtection="1">
      <alignment horizontal="center" vertical="center"/>
      <protection hidden="1"/>
    </xf>
    <xf numFmtId="1" fontId="5" fillId="0" borderId="13" xfId="0" applyNumberFormat="1" applyFont="1" applyBorder="1" applyAlignment="1">
      <alignment horizontal="center" vertical="center"/>
    </xf>
    <xf numFmtId="49" fontId="2" fillId="0" borderId="13" xfId="3" applyNumberFormat="1" applyFont="1" applyBorder="1" applyAlignment="1">
      <alignment horizontal="center" vertical="center" wrapText="1"/>
    </xf>
    <xf numFmtId="0" fontId="2" fillId="0" borderId="13" xfId="0" applyFont="1" applyBorder="1" applyAlignment="1">
      <alignment horizontal="center" vertical="center" wrapText="1"/>
    </xf>
    <xf numFmtId="165" fontId="11" fillId="2" borderId="11" xfId="1" applyNumberFormat="1" applyFont="1" applyFill="1" applyBorder="1" applyAlignment="1" applyProtection="1">
      <alignment horizontal="center" vertical="center"/>
      <protection hidden="1"/>
    </xf>
    <xf numFmtId="165" fontId="5" fillId="0" borderId="11"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2" fillId="0" borderId="13" xfId="0" applyFont="1" applyBorder="1" applyAlignment="1">
      <alignment horizontal="center" vertical="center"/>
    </xf>
    <xf numFmtId="0" fontId="5" fillId="2" borderId="11"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0" fontId="5" fillId="2" borderId="13" xfId="0" applyFont="1" applyFill="1" applyBorder="1" applyAlignment="1">
      <alignment horizontal="center" vertical="center"/>
    </xf>
    <xf numFmtId="0" fontId="9" fillId="0" borderId="14" xfId="2" applyFont="1" applyBorder="1" applyAlignment="1">
      <alignment horizontal="center" vertical="center" wrapText="1"/>
    </xf>
    <xf numFmtId="0" fontId="2" fillId="0" borderId="15" xfId="2" quotePrefix="1" applyFont="1" applyBorder="1" applyAlignment="1">
      <alignment horizontal="center" vertical="center" wrapText="1"/>
    </xf>
    <xf numFmtId="0" fontId="5" fillId="0" borderId="13" xfId="0" applyFont="1" applyBorder="1" applyAlignment="1">
      <alignment vertical="center"/>
    </xf>
    <xf numFmtId="49" fontId="2" fillId="0" borderId="12" xfId="2" quotePrefix="1" applyNumberFormat="1" applyFont="1" applyBorder="1" applyAlignment="1">
      <alignment horizontal="center" vertical="center" wrapText="1"/>
    </xf>
    <xf numFmtId="0" fontId="2" fillId="0" borderId="12" xfId="2" quotePrefix="1" applyFont="1" applyBorder="1" applyAlignment="1">
      <alignment horizontal="center" vertical="center" wrapText="1"/>
    </xf>
    <xf numFmtId="49" fontId="2" fillId="0" borderId="14" xfId="2" quotePrefix="1" applyNumberFormat="1" applyFont="1" applyBorder="1" applyAlignment="1">
      <alignment horizontal="center" vertical="center" wrapText="1"/>
    </xf>
    <xf numFmtId="0" fontId="2" fillId="0" borderId="16" xfId="2" quotePrefix="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2" quotePrefix="1" applyFont="1" applyBorder="1" applyAlignment="1">
      <alignment horizontal="center" vertical="center" wrapText="1"/>
    </xf>
    <xf numFmtId="1" fontId="5" fillId="2" borderId="13"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0" xfId="2" quotePrefix="1" applyFont="1" applyBorder="1" applyAlignment="1">
      <alignment horizontal="center" vertical="center" wrapText="1"/>
    </xf>
    <xf numFmtId="0" fontId="2" fillId="0" borderId="20" xfId="0" applyFont="1" applyBorder="1" applyAlignment="1">
      <alignment horizontal="center" vertical="center"/>
    </xf>
    <xf numFmtId="0" fontId="2" fillId="0" borderId="21" xfId="2" quotePrefix="1"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2" quotePrefix="1" applyFont="1" applyBorder="1" applyAlignment="1">
      <alignment horizontal="center" vertical="center" wrapText="1"/>
    </xf>
    <xf numFmtId="0" fontId="9" fillId="0" borderId="22" xfId="2" applyFont="1" applyBorder="1" applyAlignment="1">
      <alignment horizontal="center" vertical="center" wrapText="1"/>
    </xf>
    <xf numFmtId="49" fontId="2" fillId="0" borderId="17" xfId="2" quotePrefix="1" applyNumberFormat="1" applyFont="1" applyBorder="1" applyAlignment="1">
      <alignment horizontal="center" vertical="center" wrapText="1"/>
    </xf>
    <xf numFmtId="0" fontId="2" fillId="0" borderId="14" xfId="2" quotePrefix="1" applyFont="1" applyBorder="1" applyAlignment="1">
      <alignment horizontal="center" vertical="center" wrapText="1"/>
    </xf>
    <xf numFmtId="49" fontId="2" fillId="0" borderId="19" xfId="2" quotePrefix="1" applyNumberFormat="1" applyFont="1" applyBorder="1" applyAlignment="1">
      <alignment horizontal="center" vertical="center" wrapText="1"/>
    </xf>
    <xf numFmtId="49" fontId="2" fillId="0" borderId="23" xfId="2" quotePrefix="1"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2" xfId="2" quotePrefix="1" applyFont="1" applyBorder="1" applyAlignment="1">
      <alignment horizontal="center" vertical="center" wrapText="1"/>
    </xf>
    <xf numFmtId="1" fontId="5" fillId="2" borderId="0" xfId="0" applyNumberFormat="1" applyFont="1" applyFill="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0" xfId="2" quotePrefix="1" applyFont="1" applyAlignment="1">
      <alignment horizontal="center" vertical="center" wrapText="1"/>
    </xf>
    <xf numFmtId="0" fontId="2" fillId="0" borderId="19" xfId="3"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0" applyFont="1" applyBorder="1" applyAlignment="1">
      <alignment horizontal="justify" vertical="center" wrapText="1"/>
    </xf>
    <xf numFmtId="0" fontId="2" fillId="0" borderId="22" xfId="2" applyFont="1" applyBorder="1" applyAlignment="1">
      <alignment horizontal="center" vertical="center" wrapText="1"/>
    </xf>
    <xf numFmtId="1" fontId="11" fillId="2" borderId="13" xfId="0" applyNumberFormat="1" applyFont="1" applyFill="1" applyBorder="1" applyAlignment="1">
      <alignment horizontal="center" vertical="center" wrapText="1"/>
    </xf>
    <xf numFmtId="0" fontId="2" fillId="0" borderId="14" xfId="2" applyFont="1" applyBorder="1" applyAlignment="1">
      <alignment horizontal="center" vertical="center" wrapText="1"/>
    </xf>
    <xf numFmtId="44" fontId="5" fillId="2" borderId="11" xfId="1" applyFont="1" applyFill="1" applyBorder="1" applyAlignment="1" applyProtection="1">
      <alignment horizontal="center" vertical="center"/>
      <protection hidden="1"/>
    </xf>
    <xf numFmtId="0" fontId="2" fillId="0" borderId="10" xfId="2" applyFont="1" applyBorder="1" applyAlignment="1">
      <alignment horizontal="center" vertical="center" wrapText="1"/>
    </xf>
    <xf numFmtId="49" fontId="5" fillId="2" borderId="13" xfId="3" applyNumberFormat="1" applyFont="1" applyFill="1" applyBorder="1" applyAlignment="1">
      <alignment horizontal="center" vertical="center" wrapText="1"/>
    </xf>
    <xf numFmtId="0" fontId="2" fillId="0" borderId="2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xf numFmtId="0" fontId="14" fillId="0" borderId="13" xfId="0" applyFont="1" applyBorder="1" applyAlignment="1">
      <alignment horizontal="center" vertical="center" wrapText="1"/>
    </xf>
    <xf numFmtId="0" fontId="5" fillId="0" borderId="0" xfId="0" applyFont="1" applyAlignment="1">
      <alignment vertical="center"/>
    </xf>
    <xf numFmtId="0" fontId="12" fillId="2" borderId="0" xfId="0" applyFont="1" applyFill="1"/>
    <xf numFmtId="0" fontId="2" fillId="0" borderId="12" xfId="3" applyFont="1" applyBorder="1" applyAlignment="1">
      <alignment horizontal="center" vertical="center" wrapText="1"/>
    </xf>
    <xf numFmtId="0" fontId="2" fillId="0" borderId="14" xfId="3" applyFont="1" applyBorder="1" applyAlignment="1">
      <alignment horizontal="center" vertical="center" wrapText="1"/>
    </xf>
    <xf numFmtId="165" fontId="5" fillId="0" borderId="11" xfId="1" applyNumberFormat="1" applyFont="1" applyFill="1" applyBorder="1" applyAlignment="1" applyProtection="1">
      <alignment horizontal="center" vertical="center"/>
      <protection hidden="1"/>
    </xf>
    <xf numFmtId="0" fontId="2" fillId="0" borderId="5" xfId="2" applyFont="1" applyBorder="1" applyAlignment="1">
      <alignment horizontal="center" vertical="center" wrapText="1"/>
    </xf>
    <xf numFmtId="49" fontId="2" fillId="0" borderId="19"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1" fontId="2" fillId="0" borderId="12" xfId="2"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22" xfId="4" applyFont="1" applyBorder="1" applyAlignment="1">
      <alignment horizontal="center" vertical="center" wrapText="1"/>
    </xf>
    <xf numFmtId="169" fontId="2" fillId="0" borderId="14" xfId="1" applyNumberFormat="1" applyFont="1" applyFill="1" applyBorder="1" applyAlignment="1">
      <alignment horizontal="center" vertical="center" wrapText="1"/>
    </xf>
    <xf numFmtId="0" fontId="2" fillId="0" borderId="12" xfId="2" applyFont="1" applyBorder="1" applyAlignment="1">
      <alignment horizontal="center" vertical="center"/>
    </xf>
    <xf numFmtId="0" fontId="2" fillId="0" borderId="22" xfId="2" applyFont="1" applyBorder="1" applyAlignment="1">
      <alignment horizontal="center" vertical="center"/>
    </xf>
    <xf numFmtId="0" fontId="2" fillId="0" borderId="1" xfId="2" applyFont="1" applyBorder="1" applyAlignment="1">
      <alignment horizontal="center" vertical="center"/>
    </xf>
    <xf numFmtId="0" fontId="2" fillId="0" borderId="14" xfId="2" applyFont="1" applyBorder="1" applyAlignment="1">
      <alignment horizontal="center" vertical="center"/>
    </xf>
    <xf numFmtId="1" fontId="2" fillId="0" borderId="22" xfId="2" applyNumberFormat="1" applyFont="1" applyBorder="1" applyAlignment="1">
      <alignment horizontal="center" vertical="center" wrapText="1"/>
    </xf>
    <xf numFmtId="1" fontId="2" fillId="0" borderId="14" xfId="2" applyNumberFormat="1" applyFont="1" applyBorder="1" applyAlignment="1">
      <alignment horizontal="center" vertical="center" wrapText="1"/>
    </xf>
    <xf numFmtId="0" fontId="2" fillId="2" borderId="13" xfId="0" applyFont="1" applyFill="1" applyBorder="1" applyAlignment="1">
      <alignment horizontal="center" vertical="center" wrapText="1"/>
    </xf>
    <xf numFmtId="2" fontId="2" fillId="2" borderId="13" xfId="2" applyNumberFormat="1" applyFont="1" applyFill="1" applyBorder="1" applyAlignment="1">
      <alignment horizontal="center" vertical="center" wrapText="1"/>
    </xf>
    <xf numFmtId="0" fontId="2" fillId="3" borderId="12" xfId="3"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vertical="top" wrapText="1"/>
    </xf>
    <xf numFmtId="0" fontId="2" fillId="2" borderId="13" xfId="0" applyFont="1" applyFill="1" applyBorder="1" applyAlignment="1">
      <alignment horizontal="center" vertical="center"/>
    </xf>
    <xf numFmtId="0" fontId="2" fillId="3" borderId="0" xfId="0" applyFont="1" applyFill="1" applyAlignment="1">
      <alignment horizontal="center" vertical="center"/>
    </xf>
    <xf numFmtId="0" fontId="2" fillId="2" borderId="32" xfId="0" applyFont="1" applyFill="1" applyBorder="1" applyAlignment="1">
      <alignment horizontal="center" vertical="center" wrapText="1"/>
    </xf>
    <xf numFmtId="0" fontId="2" fillId="2" borderId="29" xfId="0" applyFont="1" applyFill="1" applyBorder="1" applyAlignment="1">
      <alignment horizontal="center" vertical="center" wrapText="1"/>
    </xf>
    <xf numFmtId="49" fontId="2" fillId="2" borderId="32" xfId="3" applyNumberFormat="1" applyFont="1" applyFill="1" applyBorder="1" applyAlignment="1">
      <alignment horizontal="center" vertical="center" wrapText="1"/>
    </xf>
    <xf numFmtId="2" fontId="0" fillId="0" borderId="0" xfId="0" applyNumberFormat="1"/>
    <xf numFmtId="0" fontId="4" fillId="2" borderId="0" xfId="0" applyFont="1" applyFill="1" applyAlignment="1">
      <alignment horizontal="center"/>
    </xf>
    <xf numFmtId="49" fontId="2" fillId="2" borderId="13" xfId="3" applyNumberFormat="1" applyFont="1" applyFill="1" applyBorder="1" applyAlignment="1">
      <alignment horizontal="center" vertical="center" wrapText="1"/>
    </xf>
    <xf numFmtId="0" fontId="9" fillId="0" borderId="32" xfId="2" applyFont="1" applyBorder="1" applyAlignment="1">
      <alignment horizontal="center" vertical="center" wrapText="1"/>
    </xf>
    <xf numFmtId="0" fontId="2" fillId="2" borderId="13" xfId="0" applyFont="1" applyFill="1" applyBorder="1" applyAlignment="1">
      <alignment horizontal="justify" vertical="center" wrapText="1"/>
    </xf>
    <xf numFmtId="2" fontId="2" fillId="2" borderId="32" xfId="2" applyNumberFormat="1" applyFont="1" applyFill="1" applyBorder="1" applyAlignment="1">
      <alignment horizontal="center" vertical="center" wrapText="1"/>
    </xf>
    <xf numFmtId="0" fontId="2" fillId="2" borderId="29" xfId="2" applyFont="1" applyFill="1" applyBorder="1" applyAlignment="1">
      <alignment horizontal="center" vertical="center" wrapText="1"/>
    </xf>
    <xf numFmtId="0" fontId="2" fillId="2" borderId="36" xfId="0" applyFont="1" applyFill="1" applyBorder="1" applyAlignment="1">
      <alignment horizontal="center" vertical="center" wrapText="1"/>
    </xf>
    <xf numFmtId="2" fontId="2" fillId="2" borderId="36" xfId="2" applyNumberFormat="1" applyFont="1" applyFill="1" applyBorder="1" applyAlignment="1">
      <alignment horizontal="center" vertical="center" wrapText="1"/>
    </xf>
    <xf numFmtId="0" fontId="2" fillId="2" borderId="41" xfId="0" applyFont="1" applyFill="1" applyBorder="1" applyAlignment="1">
      <alignment horizontal="center" vertical="center" wrapText="1"/>
    </xf>
    <xf numFmtId="2" fontId="2" fillId="2" borderId="41" xfId="2" applyNumberFormat="1" applyFont="1" applyFill="1" applyBorder="1" applyAlignment="1">
      <alignment horizontal="center" vertical="center" wrapText="1"/>
    </xf>
    <xf numFmtId="0" fontId="2" fillId="2" borderId="32" xfId="0" applyFont="1" applyFill="1" applyBorder="1" applyAlignment="1">
      <alignment horizontal="justify" vertical="center" wrapText="1"/>
    </xf>
    <xf numFmtId="0" fontId="2" fillId="2" borderId="13" xfId="3" applyFont="1" applyFill="1" applyBorder="1" applyAlignment="1">
      <alignment horizontal="center" vertical="center" wrapText="1"/>
    </xf>
    <xf numFmtId="0" fontId="2" fillId="2" borderId="13" xfId="0" applyFont="1" applyFill="1" applyBorder="1" applyAlignment="1">
      <alignment horizontal="justify" wrapText="1"/>
    </xf>
    <xf numFmtId="4" fontId="3" fillId="2" borderId="0" xfId="0" applyNumberFormat="1" applyFont="1" applyFill="1"/>
    <xf numFmtId="4" fontId="7" fillId="2" borderId="0" xfId="2" applyNumberFormat="1" applyFont="1" applyFill="1" applyAlignment="1">
      <alignment horizontal="center" vertical="center" wrapText="1"/>
    </xf>
    <xf numFmtId="4" fontId="9" fillId="2" borderId="9" xfId="1" applyNumberFormat="1" applyFont="1" applyFill="1" applyBorder="1" applyAlignment="1">
      <alignment horizontal="center" vertical="center" wrapText="1"/>
    </xf>
    <xf numFmtId="4" fontId="2" fillId="2" borderId="3" xfId="1" applyNumberFormat="1" applyFont="1" applyFill="1" applyBorder="1" applyAlignment="1" applyProtection="1">
      <alignment horizontal="center" vertical="center"/>
      <protection hidden="1"/>
    </xf>
    <xf numFmtId="4" fontId="2" fillId="2" borderId="10" xfId="1" applyNumberFormat="1" applyFont="1" applyFill="1" applyBorder="1" applyAlignment="1" applyProtection="1">
      <alignment horizontal="center" vertical="center"/>
      <protection hidden="1"/>
    </xf>
    <xf numFmtId="4" fontId="0" fillId="2" borderId="0" xfId="0" applyNumberFormat="1" applyFill="1"/>
    <xf numFmtId="0" fontId="2" fillId="2" borderId="13" xfId="2" applyFont="1" applyFill="1" applyBorder="1" applyAlignment="1">
      <alignment horizontal="center" vertical="center" wrapText="1"/>
    </xf>
    <xf numFmtId="2" fontId="17" fillId="2" borderId="13" xfId="0" applyNumberFormat="1" applyFont="1" applyFill="1" applyBorder="1" applyAlignment="1">
      <alignment horizontal="center" vertical="center" wrapText="1"/>
    </xf>
    <xf numFmtId="0" fontId="9" fillId="2" borderId="32" xfId="2" applyFont="1" applyFill="1" applyBorder="1" applyAlignment="1">
      <alignment horizontal="center" vertical="center" wrapText="1"/>
    </xf>
    <xf numFmtId="2" fontId="2" fillId="2" borderId="29" xfId="2"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2" fillId="2" borderId="13" xfId="0" applyFont="1" applyFill="1" applyBorder="1" applyAlignment="1">
      <alignment horizontal="justify" vertical="top" wrapText="1"/>
    </xf>
    <xf numFmtId="0" fontId="2" fillId="2" borderId="33" xfId="0" applyFont="1" applyFill="1" applyBorder="1" applyAlignment="1">
      <alignment horizontal="center" vertical="center" wrapText="1"/>
    </xf>
    <xf numFmtId="2" fontId="2" fillId="2" borderId="33" xfId="2" applyNumberFormat="1" applyFont="1" applyFill="1" applyBorder="1" applyAlignment="1">
      <alignment horizontal="center" vertical="center" wrapText="1"/>
    </xf>
    <xf numFmtId="2" fontId="2" fillId="2" borderId="36"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41" xfId="0" applyNumberFormat="1" applyFont="1" applyFill="1" applyBorder="1" applyAlignment="1">
      <alignment horizontal="center" vertical="center" wrapText="1"/>
    </xf>
    <xf numFmtId="49" fontId="2" fillId="2" borderId="29" xfId="3" applyNumberFormat="1" applyFont="1" applyFill="1" applyBorder="1" applyAlignment="1">
      <alignment horizontal="center" vertical="center" wrapText="1"/>
    </xf>
    <xf numFmtId="0" fontId="2" fillId="2" borderId="29" xfId="0" applyFont="1" applyFill="1" applyBorder="1" applyAlignment="1">
      <alignment horizontal="justify" vertical="center" wrapText="1"/>
    </xf>
    <xf numFmtId="1" fontId="2" fillId="2" borderId="13" xfId="0" applyNumberFormat="1" applyFont="1" applyFill="1" applyBorder="1" applyAlignment="1">
      <alignment horizontal="center" vertical="center" wrapText="1"/>
    </xf>
    <xf numFmtId="0" fontId="2" fillId="2" borderId="3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2" xfId="2" applyFont="1" applyFill="1" applyBorder="1" applyAlignment="1">
      <alignment horizontal="center" vertical="center" wrapText="1"/>
    </xf>
    <xf numFmtId="0" fontId="2" fillId="2" borderId="13" xfId="2" applyFont="1" applyFill="1" applyBorder="1" applyAlignment="1">
      <alignment horizontal="left" vertical="center" wrapText="1"/>
    </xf>
    <xf numFmtId="0" fontId="2" fillId="2" borderId="13" xfId="4" applyFont="1" applyFill="1" applyBorder="1" applyAlignment="1">
      <alignment horizontal="center" vertical="center" wrapText="1"/>
    </xf>
    <xf numFmtId="0" fontId="2" fillId="2" borderId="32" xfId="2" applyFont="1" applyFill="1" applyBorder="1" applyAlignment="1">
      <alignment horizontal="center" vertical="center"/>
    </xf>
    <xf numFmtId="1" fontId="2" fillId="2" borderId="13" xfId="2" applyNumberFormat="1" applyFont="1" applyFill="1" applyBorder="1" applyAlignment="1">
      <alignment horizontal="center" vertical="center" wrapText="1"/>
    </xf>
    <xf numFmtId="0" fontId="0" fillId="2" borderId="13" xfId="0" applyFill="1" applyBorder="1" applyAlignment="1">
      <alignment horizontal="center"/>
    </xf>
    <xf numFmtId="0" fontId="22" fillId="2" borderId="13" xfId="0" applyFont="1" applyFill="1" applyBorder="1" applyAlignment="1">
      <alignment horizontal="center" vertical="center"/>
    </xf>
    <xf numFmtId="0" fontId="0" fillId="2" borderId="41" xfId="0" applyFill="1" applyBorder="1" applyAlignment="1">
      <alignment horizontal="center"/>
    </xf>
    <xf numFmtId="0" fontId="22" fillId="2" borderId="41" xfId="0" applyFont="1" applyFill="1" applyBorder="1" applyAlignment="1">
      <alignment horizontal="center" vertical="center"/>
    </xf>
    <xf numFmtId="0" fontId="0" fillId="2" borderId="0" xfId="0" applyFill="1"/>
    <xf numFmtId="49" fontId="2" fillId="2" borderId="12" xfId="3" applyNumberFormat="1" applyFont="1" applyFill="1" applyBorder="1" applyAlignment="1">
      <alignment horizontal="center" vertical="center" wrapText="1"/>
    </xf>
    <xf numFmtId="49" fontId="2" fillId="2" borderId="0" xfId="3" applyNumberFormat="1" applyFont="1" applyFill="1" applyAlignment="1">
      <alignment horizontal="center" vertical="center" wrapText="1"/>
    </xf>
    <xf numFmtId="0" fontId="2" fillId="2" borderId="29" xfId="0" applyFont="1" applyFill="1" applyBorder="1" applyAlignment="1">
      <alignment vertical="center" wrapText="1"/>
    </xf>
    <xf numFmtId="0" fontId="9" fillId="2" borderId="13" xfId="2" applyFont="1" applyFill="1" applyBorder="1" applyAlignment="1">
      <alignment horizontal="justify" vertical="center" wrapText="1"/>
    </xf>
    <xf numFmtId="0" fontId="2" fillId="2" borderId="0" xfId="0" applyFont="1" applyFill="1" applyAlignment="1">
      <alignment horizontal="center" vertical="center"/>
    </xf>
    <xf numFmtId="2" fontId="2" fillId="2" borderId="25" xfId="2" applyNumberFormat="1" applyFont="1" applyFill="1" applyBorder="1" applyAlignment="1">
      <alignment horizontal="center" vertical="center" wrapText="1"/>
    </xf>
    <xf numFmtId="2" fontId="2" fillId="2" borderId="38" xfId="2" applyNumberFormat="1" applyFont="1" applyFill="1" applyBorder="1" applyAlignment="1">
      <alignment horizontal="center" vertical="center" wrapText="1"/>
    </xf>
    <xf numFmtId="0" fontId="2" fillId="2" borderId="33" xfId="0" applyFont="1" applyFill="1" applyBorder="1" applyAlignment="1">
      <alignment horizontal="justify" vertical="center" wrapText="1"/>
    </xf>
    <xf numFmtId="0" fontId="2" fillId="2" borderId="12" xfId="2" applyFont="1" applyFill="1" applyBorder="1" applyAlignment="1">
      <alignment horizontal="center" vertical="center" wrapText="1"/>
    </xf>
    <xf numFmtId="167" fontId="0" fillId="0" borderId="0" xfId="0" applyNumberFormat="1"/>
    <xf numFmtId="0" fontId="9" fillId="0" borderId="0" xfId="2" applyFont="1" applyAlignment="1">
      <alignment horizontal="center" vertical="center" wrapText="1"/>
    </xf>
    <xf numFmtId="4" fontId="9" fillId="2" borderId="10" xfId="1" applyNumberFormat="1" applyFont="1" applyFill="1" applyBorder="1" applyAlignment="1">
      <alignment horizontal="center" vertical="center" wrapText="1"/>
    </xf>
    <xf numFmtId="0" fontId="0" fillId="0" borderId="0" xfId="0" applyAlignment="1">
      <alignment vertical="center"/>
    </xf>
    <xf numFmtId="1" fontId="5" fillId="2" borderId="11" xfId="0" applyNumberFormat="1" applyFont="1" applyFill="1" applyBorder="1" applyAlignment="1">
      <alignment horizontal="center" vertical="center"/>
    </xf>
    <xf numFmtId="49" fontId="2" fillId="2" borderId="37" xfId="3" applyNumberFormat="1" applyFont="1" applyFill="1" applyBorder="1" applyAlignment="1">
      <alignment horizontal="center"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44" fontId="0" fillId="0" borderId="0" xfId="1" applyFont="1"/>
    <xf numFmtId="44" fontId="0" fillId="0" borderId="0" xfId="0" applyNumberFormat="1"/>
    <xf numFmtId="0" fontId="2" fillId="0" borderId="0" xfId="2" applyFont="1" applyAlignment="1">
      <alignment horizontal="center"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167" fontId="8" fillId="0" borderId="0" xfId="1" applyNumberFormat="1" applyFont="1" applyAlignment="1">
      <alignment horizontal="center" vertical="top" wrapText="1"/>
    </xf>
    <xf numFmtId="165" fontId="11" fillId="3" borderId="11" xfId="1" applyNumberFormat="1" applyFont="1" applyFill="1" applyBorder="1" applyAlignment="1" applyProtection="1">
      <alignment horizontal="center" vertical="center"/>
      <protection hidden="1"/>
    </xf>
    <xf numFmtId="167" fontId="2" fillId="0" borderId="11" xfId="1" applyNumberFormat="1" applyFont="1" applyFill="1" applyBorder="1" applyAlignment="1" applyProtection="1">
      <alignment horizontal="center" vertical="center"/>
      <protection hidden="1"/>
    </xf>
    <xf numFmtId="167" fontId="9" fillId="0" borderId="13" xfId="1" applyNumberFormat="1" applyFont="1" applyFill="1" applyBorder="1" applyAlignment="1">
      <alignment horizontal="center" vertical="center" wrapText="1"/>
    </xf>
    <xf numFmtId="0" fontId="9" fillId="0" borderId="11" xfId="0" applyFont="1" applyBorder="1" applyAlignment="1">
      <alignment vertical="center" wrapText="1"/>
    </xf>
    <xf numFmtId="165" fontId="11" fillId="0" borderId="11" xfId="1" applyNumberFormat="1" applyFont="1" applyFill="1" applyBorder="1" applyAlignment="1" applyProtection="1">
      <alignment horizontal="center" vertical="center"/>
      <protection hidden="1"/>
    </xf>
    <xf numFmtId="49" fontId="2" fillId="0" borderId="32" xfId="3" applyNumberFormat="1" applyFont="1" applyBorder="1" applyAlignment="1">
      <alignment horizontal="center" vertical="center" wrapText="1"/>
    </xf>
    <xf numFmtId="0" fontId="2" fillId="0" borderId="32" xfId="0" applyFont="1" applyBorder="1" applyAlignment="1">
      <alignment horizontal="justify" vertical="center" wrapText="1"/>
    </xf>
    <xf numFmtId="0" fontId="2" fillId="0" borderId="32" xfId="0" applyFont="1" applyBorder="1" applyAlignment="1">
      <alignment horizontal="center" vertical="center" wrapText="1"/>
    </xf>
    <xf numFmtId="2" fontId="2" fillId="0" borderId="32" xfId="2" applyNumberFormat="1" applyFont="1" applyBorder="1" applyAlignment="1">
      <alignment horizontal="center" vertical="center" wrapText="1"/>
    </xf>
    <xf numFmtId="0" fontId="2" fillId="0" borderId="36" xfId="0" applyFont="1" applyBorder="1" applyAlignment="1">
      <alignment horizontal="center" vertical="center" wrapText="1"/>
    </xf>
    <xf numFmtId="0" fontId="20" fillId="0" borderId="36" xfId="0" applyFont="1" applyBorder="1" applyAlignment="1">
      <alignment horizontal="center" vertical="center" wrapText="1"/>
    </xf>
    <xf numFmtId="2" fontId="2" fillId="0" borderId="36" xfId="2" applyNumberFormat="1" applyFont="1" applyBorder="1" applyAlignment="1">
      <alignment horizontal="center" vertical="center" wrapText="1"/>
    </xf>
    <xf numFmtId="0" fontId="20" fillId="0" borderId="13" xfId="0" applyFont="1" applyBorder="1" applyAlignment="1">
      <alignment horizontal="center" vertical="center" wrapText="1"/>
    </xf>
    <xf numFmtId="0" fontId="2" fillId="0" borderId="41" xfId="0" applyFont="1" applyBorder="1" applyAlignment="1">
      <alignment horizontal="center" vertical="center" wrapText="1"/>
    </xf>
    <xf numFmtId="0" fontId="20" fillId="0" borderId="41" xfId="0" applyFont="1" applyBorder="1" applyAlignment="1">
      <alignment horizontal="center" vertical="center" wrapText="1"/>
    </xf>
    <xf numFmtId="2" fontId="2" fillId="0" borderId="41" xfId="2" applyNumberFormat="1" applyFont="1" applyBorder="1" applyAlignment="1">
      <alignment horizontal="center" vertical="center" wrapText="1"/>
    </xf>
    <xf numFmtId="0" fontId="2" fillId="0" borderId="29" xfId="0" applyFont="1" applyBorder="1" applyAlignment="1">
      <alignment horizontal="center" vertical="center" wrapText="1"/>
    </xf>
    <xf numFmtId="0" fontId="20" fillId="0" borderId="29" xfId="0" applyFont="1" applyBorder="1" applyAlignment="1">
      <alignment horizontal="center" vertical="center" wrapText="1"/>
    </xf>
    <xf numFmtId="2" fontId="2" fillId="0" borderId="29" xfId="2" applyNumberFormat="1" applyFont="1" applyBorder="1" applyAlignment="1">
      <alignment horizontal="center" vertical="center" wrapText="1"/>
    </xf>
    <xf numFmtId="0" fontId="2" fillId="0" borderId="40" xfId="0" applyFont="1" applyBorder="1" applyAlignment="1">
      <alignment horizontal="center" vertical="center" wrapText="1"/>
    </xf>
    <xf numFmtId="0" fontId="20" fillId="0" borderId="40" xfId="0" applyFont="1" applyBorder="1" applyAlignment="1">
      <alignment horizontal="center" vertical="center" wrapText="1"/>
    </xf>
    <xf numFmtId="0" fontId="2" fillId="0" borderId="29" xfId="2" applyFont="1" applyBorder="1" applyAlignment="1">
      <alignment horizontal="center" vertical="center" wrapText="1"/>
    </xf>
    <xf numFmtId="49" fontId="2" fillId="0" borderId="29" xfId="3" applyNumberFormat="1" applyFont="1" applyBorder="1" applyAlignment="1">
      <alignment horizontal="center" vertical="center" wrapText="1"/>
    </xf>
    <xf numFmtId="0" fontId="2" fillId="0" borderId="29" xfId="0" applyFont="1" applyBorder="1" applyAlignment="1">
      <alignment horizontal="justify" vertical="center" wrapText="1"/>
    </xf>
    <xf numFmtId="2" fontId="2" fillId="0" borderId="29" xfId="0" applyNumberFormat="1" applyFont="1" applyBorder="1" applyAlignment="1">
      <alignment horizontal="center" vertical="center" wrapText="1"/>
    </xf>
    <xf numFmtId="0" fontId="2" fillId="0" borderId="13" xfId="2" applyFont="1" applyBorder="1" applyAlignment="1">
      <alignment horizontal="center" vertical="center" wrapText="1"/>
    </xf>
    <xf numFmtId="0" fontId="2" fillId="0" borderId="32" xfId="2" applyFont="1" applyBorder="1" applyAlignment="1">
      <alignment horizontal="center" vertical="center" wrapText="1"/>
    </xf>
    <xf numFmtId="0" fontId="3" fillId="7" borderId="0" xfId="0" applyFont="1" applyFill="1"/>
    <xf numFmtId="3" fontId="25" fillId="0" borderId="0" xfId="0" applyNumberFormat="1" applyFont="1"/>
    <xf numFmtId="167" fontId="2" fillId="0" borderId="13" xfId="1" applyNumberFormat="1" applyFont="1" applyFill="1" applyBorder="1" applyAlignment="1" applyProtection="1">
      <alignment horizontal="center" vertical="center"/>
      <protection hidden="1"/>
    </xf>
    <xf numFmtId="167" fontId="0" fillId="0" borderId="13" xfId="0" applyNumberFormat="1" applyBorder="1"/>
    <xf numFmtId="167" fontId="9" fillId="0" borderId="13" xfId="1" applyNumberFormat="1" applyFont="1" applyFill="1" applyBorder="1" applyAlignment="1">
      <alignment horizontal="center" wrapText="1"/>
    </xf>
    <xf numFmtId="167" fontId="2" fillId="0" borderId="32" xfId="1" applyNumberFormat="1" applyFont="1" applyFill="1" applyBorder="1" applyAlignment="1" applyProtection="1">
      <alignment horizontal="center" vertical="center"/>
      <protection hidden="1"/>
    </xf>
    <xf numFmtId="44" fontId="0" fillId="0" borderId="13" xfId="1" applyFont="1" applyBorder="1"/>
    <xf numFmtId="167" fontId="2" fillId="0" borderId="6" xfId="1" applyNumberFormat="1" applyFont="1" applyFill="1" applyBorder="1" applyAlignment="1" applyProtection="1">
      <alignment horizontal="center" vertical="center"/>
      <protection hidden="1"/>
    </xf>
    <xf numFmtId="44" fontId="0" fillId="0" borderId="32" xfId="1" applyFont="1" applyBorder="1"/>
    <xf numFmtId="165" fontId="11"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wrapText="1"/>
    </xf>
    <xf numFmtId="165" fontId="11" fillId="2" borderId="13" xfId="1" applyNumberFormat="1" applyFont="1" applyFill="1" applyBorder="1" applyAlignment="1" applyProtection="1">
      <alignment horizontal="center" vertical="center"/>
      <protection hidden="1"/>
    </xf>
    <xf numFmtId="0" fontId="5" fillId="2" borderId="13" xfId="0" applyFont="1" applyFill="1" applyBorder="1"/>
    <xf numFmtId="44" fontId="5" fillId="2" borderId="13" xfId="1" applyFont="1" applyFill="1" applyBorder="1" applyAlignment="1" applyProtection="1">
      <alignment horizontal="center" vertical="center"/>
      <protection hidden="1"/>
    </xf>
    <xf numFmtId="0" fontId="5" fillId="0" borderId="13" xfId="0" applyFont="1" applyBorder="1"/>
    <xf numFmtId="165" fontId="11" fillId="2" borderId="36" xfId="1" applyNumberFormat="1" applyFont="1" applyFill="1" applyBorder="1" applyAlignment="1" applyProtection="1">
      <alignment horizontal="center" vertical="center"/>
      <protection hidden="1"/>
    </xf>
    <xf numFmtId="1" fontId="5" fillId="2" borderId="36" xfId="0" applyNumberFormat="1" applyFont="1" applyFill="1" applyBorder="1" applyAlignment="1">
      <alignment horizontal="center" vertical="center"/>
    </xf>
    <xf numFmtId="1" fontId="5" fillId="2" borderId="36" xfId="0" applyNumberFormat="1" applyFont="1" applyFill="1" applyBorder="1" applyAlignment="1">
      <alignment horizontal="center" vertical="center" wrapText="1"/>
    </xf>
    <xf numFmtId="0" fontId="5" fillId="2" borderId="36" xfId="0" applyFont="1" applyFill="1" applyBorder="1"/>
    <xf numFmtId="0" fontId="5" fillId="0" borderId="36" xfId="0" applyFont="1" applyBorder="1" applyAlignment="1">
      <alignment vertical="center"/>
    </xf>
    <xf numFmtId="0" fontId="5" fillId="0" borderId="36" xfId="0" applyFont="1" applyBorder="1" applyAlignment="1">
      <alignment horizontal="center" vertical="center"/>
    </xf>
    <xf numFmtId="0" fontId="5" fillId="2" borderId="41" xfId="0" applyFont="1" applyFill="1" applyBorder="1" applyAlignment="1">
      <alignment horizontal="center" vertical="center"/>
    </xf>
    <xf numFmtId="1" fontId="5" fillId="2" borderId="41" xfId="0" applyNumberFormat="1" applyFont="1" applyFill="1" applyBorder="1" applyAlignment="1">
      <alignment horizontal="center" vertical="center"/>
    </xf>
    <xf numFmtId="1" fontId="5" fillId="2" borderId="41" xfId="0" applyNumberFormat="1" applyFont="1" applyFill="1" applyBorder="1" applyAlignment="1">
      <alignment horizontal="center" vertical="center" wrapText="1"/>
    </xf>
    <xf numFmtId="0" fontId="5" fillId="2" borderId="41" xfId="0" applyFont="1" applyFill="1" applyBorder="1"/>
    <xf numFmtId="0" fontId="5" fillId="0" borderId="41" xfId="0" applyFont="1" applyBorder="1" applyAlignment="1">
      <alignment vertical="center"/>
    </xf>
    <xf numFmtId="0" fontId="5" fillId="0" borderId="41" xfId="0" applyFont="1" applyBorder="1"/>
    <xf numFmtId="167" fontId="0" fillId="0" borderId="0" xfId="1" applyNumberFormat="1" applyFont="1"/>
    <xf numFmtId="3" fontId="27" fillId="0" borderId="0" xfId="0" applyNumberFormat="1" applyFont="1"/>
    <xf numFmtId="4" fontId="0" fillId="0" borderId="0" xfId="0" applyNumberFormat="1"/>
    <xf numFmtId="167" fontId="2" fillId="2" borderId="11" xfId="1" applyNumberFormat="1" applyFont="1" applyFill="1" applyBorder="1" applyAlignment="1" applyProtection="1">
      <alignment horizontal="center" vertical="center"/>
      <protection hidden="1"/>
    </xf>
    <xf numFmtId="167" fontId="0" fillId="2" borderId="0" xfId="0" applyNumberFormat="1" applyFill="1"/>
    <xf numFmtId="167" fontId="2" fillId="2" borderId="6" xfId="1" applyNumberFormat="1" applyFont="1" applyFill="1" applyBorder="1" applyAlignment="1" applyProtection="1">
      <alignment horizontal="center" vertical="center"/>
      <protection hidden="1"/>
    </xf>
    <xf numFmtId="0" fontId="28" fillId="2" borderId="5" xfId="2" applyFont="1" applyFill="1" applyBorder="1" applyAlignment="1">
      <alignment horizontal="center" vertical="center" wrapText="1"/>
    </xf>
    <xf numFmtId="0" fontId="26" fillId="0" borderId="0" xfId="0" applyFont="1" applyAlignment="1">
      <alignment horizontal="center" vertical="center"/>
    </xf>
    <xf numFmtId="0" fontId="26" fillId="0" borderId="12" xfId="2" applyFont="1" applyBorder="1" applyAlignment="1">
      <alignment horizontal="center" vertical="center" wrapText="1"/>
    </xf>
    <xf numFmtId="0" fontId="26" fillId="2" borderId="13" xfId="0" applyFont="1" applyFill="1" applyBorder="1" applyAlignment="1">
      <alignment horizontal="center" vertical="center" wrapText="1"/>
    </xf>
    <xf numFmtId="2" fontId="26" fillId="2" borderId="13" xfId="2" applyNumberFormat="1" applyFont="1" applyFill="1" applyBorder="1" applyAlignment="1">
      <alignment horizontal="center" vertical="center" wrapText="1"/>
    </xf>
    <xf numFmtId="1" fontId="29" fillId="2" borderId="13" xfId="0" applyNumberFormat="1" applyFont="1" applyFill="1" applyBorder="1" applyAlignment="1">
      <alignment horizontal="center" vertical="center"/>
    </xf>
    <xf numFmtId="1" fontId="29" fillId="2" borderId="13" xfId="0" applyNumberFormat="1" applyFont="1" applyFill="1" applyBorder="1" applyAlignment="1">
      <alignment horizontal="center" vertical="center" wrapText="1"/>
    </xf>
    <xf numFmtId="0" fontId="26" fillId="0" borderId="17"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0" xfId="2" applyFont="1" applyAlignment="1">
      <alignment horizontal="center" vertical="center" wrapText="1"/>
    </xf>
    <xf numFmtId="0" fontId="26" fillId="0" borderId="10" xfId="2" applyFont="1" applyBorder="1" applyAlignment="1">
      <alignment horizontal="center" vertical="center" wrapText="1"/>
    </xf>
    <xf numFmtId="167" fontId="2" fillId="2" borderId="13" xfId="1" applyNumberFormat="1" applyFont="1" applyFill="1" applyBorder="1" applyAlignment="1" applyProtection="1">
      <alignment horizontal="center" vertical="center"/>
      <protection hidden="1"/>
    </xf>
    <xf numFmtId="0" fontId="26" fillId="2" borderId="36"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0" fillId="2" borderId="36" xfId="0" applyFont="1" applyFill="1" applyBorder="1" applyAlignment="1">
      <alignment horizontal="center" vertical="center" wrapText="1"/>
    </xf>
    <xf numFmtId="2" fontId="26" fillId="2" borderId="36" xfId="2" applyNumberFormat="1" applyFont="1" applyFill="1" applyBorder="1" applyAlignment="1">
      <alignment horizontal="center" vertical="center" wrapText="1"/>
    </xf>
    <xf numFmtId="2" fontId="26" fillId="2" borderId="41" xfId="2" applyNumberFormat="1" applyFont="1" applyFill="1" applyBorder="1" applyAlignment="1">
      <alignment horizontal="center" vertical="center" wrapText="1"/>
    </xf>
    <xf numFmtId="167" fontId="2" fillId="2" borderId="3" xfId="1" applyNumberFormat="1" applyFont="1" applyFill="1" applyBorder="1" applyAlignment="1" applyProtection="1">
      <alignment horizontal="center" vertical="center"/>
      <protection hidden="1"/>
    </xf>
    <xf numFmtId="0" fontId="0" fillId="2" borderId="13" xfId="0" applyFill="1" applyBorder="1"/>
    <xf numFmtId="167" fontId="2" fillId="2" borderId="32" xfId="1" applyNumberFormat="1" applyFont="1" applyFill="1" applyBorder="1" applyAlignment="1" applyProtection="1">
      <alignment horizontal="center" vertical="center"/>
      <protection hidden="1"/>
    </xf>
    <xf numFmtId="0" fontId="0" fillId="2" borderId="32" xfId="0" applyFill="1" applyBorder="1"/>
    <xf numFmtId="44" fontId="0" fillId="2" borderId="0" xfId="0" applyNumberFormat="1" applyFill="1"/>
    <xf numFmtId="44" fontId="2" fillId="0" borderId="11" xfId="1" applyFont="1" applyFill="1" applyBorder="1" applyAlignment="1" applyProtection="1">
      <alignment horizontal="center" vertical="center"/>
      <protection hidden="1"/>
    </xf>
    <xf numFmtId="170" fontId="0" fillId="2" borderId="0" xfId="0" applyNumberFormat="1" applyFill="1"/>
    <xf numFmtId="44" fontId="2" fillId="2" borderId="11" xfId="1" applyFont="1" applyFill="1" applyBorder="1" applyAlignment="1" applyProtection="1">
      <alignment horizontal="center" vertical="center"/>
      <protection hidden="1"/>
    </xf>
    <xf numFmtId="0" fontId="2" fillId="2" borderId="17" xfId="0" applyFont="1" applyFill="1" applyBorder="1" applyAlignment="1">
      <alignment horizontal="center" vertical="center"/>
    </xf>
    <xf numFmtId="167" fontId="0" fillId="2" borderId="13" xfId="0" applyNumberFormat="1" applyFill="1" applyBorder="1"/>
    <xf numFmtId="2" fontId="0" fillId="2" borderId="0" xfId="0" applyNumberFormat="1" applyFill="1"/>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2" fontId="5" fillId="2" borderId="36" xfId="2" applyNumberFormat="1" applyFont="1" applyFill="1" applyBorder="1" applyAlignment="1">
      <alignment horizontal="center" vertical="center" wrapText="1"/>
    </xf>
    <xf numFmtId="2" fontId="5" fillId="2" borderId="13" xfId="2" applyNumberFormat="1" applyFont="1" applyFill="1" applyBorder="1" applyAlignment="1">
      <alignment horizontal="center" vertical="center" wrapText="1"/>
    </xf>
    <xf numFmtId="2" fontId="5" fillId="2" borderId="41" xfId="2" applyNumberFormat="1" applyFont="1" applyFill="1" applyBorder="1" applyAlignment="1">
      <alignment horizontal="center" vertical="center" wrapText="1"/>
    </xf>
    <xf numFmtId="167" fontId="2" fillId="2" borderId="46" xfId="1" applyNumberFormat="1" applyFont="1" applyFill="1" applyBorder="1" applyAlignment="1" applyProtection="1">
      <alignment horizontal="center" vertical="center"/>
      <protection hidden="1"/>
    </xf>
    <xf numFmtId="167" fontId="2" fillId="2" borderId="26" xfId="1" applyNumberFormat="1" applyFont="1" applyFill="1" applyBorder="1" applyAlignment="1" applyProtection="1">
      <alignment horizontal="center" vertical="center"/>
      <protection hidden="1"/>
    </xf>
    <xf numFmtId="167" fontId="2" fillId="2" borderId="27"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2" fillId="2" borderId="0" xfId="2" applyFont="1" applyFill="1" applyAlignment="1">
      <alignment horizontal="center" vertical="center" wrapText="1"/>
    </xf>
    <xf numFmtId="165" fontId="5" fillId="2" borderId="6" xfId="1" applyNumberFormat="1" applyFont="1" applyFill="1" applyBorder="1" applyAlignment="1" applyProtection="1">
      <alignment horizontal="center" vertical="center"/>
      <protection hidden="1"/>
    </xf>
    <xf numFmtId="165" fontId="11" fillId="2" borderId="6"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5" fillId="2" borderId="10" xfId="2" applyFont="1" applyFill="1" applyBorder="1" applyAlignment="1">
      <alignment horizontal="center" vertical="center" wrapText="1"/>
    </xf>
    <xf numFmtId="167" fontId="5" fillId="2" borderId="11" xfId="1" applyNumberFormat="1" applyFont="1" applyFill="1" applyBorder="1" applyAlignment="1" applyProtection="1">
      <alignment horizontal="center" vertical="center"/>
      <protection hidden="1"/>
    </xf>
    <xf numFmtId="167" fontId="15" fillId="2" borderId="0" xfId="0" applyNumberFormat="1" applyFont="1" applyFill="1"/>
    <xf numFmtId="0" fontId="15" fillId="2" borderId="0" xfId="0" applyFont="1" applyFill="1"/>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2" fontId="5" fillId="2" borderId="32" xfId="2"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30" fillId="2" borderId="13" xfId="0" applyFont="1" applyFill="1" applyBorder="1" applyAlignment="1">
      <alignment horizontal="center" vertical="center" wrapText="1"/>
    </xf>
    <xf numFmtId="165" fontId="5" fillId="2" borderId="13" xfId="1" applyNumberFormat="1" applyFont="1" applyFill="1" applyBorder="1" applyAlignment="1" applyProtection="1">
      <alignment horizontal="center" vertical="center"/>
      <protection hidden="1"/>
    </xf>
    <xf numFmtId="1" fontId="5" fillId="2" borderId="29"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36" xfId="0" applyFont="1" applyFill="1" applyBorder="1" applyAlignment="1">
      <alignment horizontal="center" vertical="center" wrapText="1"/>
    </xf>
    <xf numFmtId="0" fontId="23" fillId="2" borderId="41" xfId="0" applyFont="1" applyFill="1" applyBorder="1" applyAlignment="1">
      <alignment horizontal="center" vertical="center" wrapText="1"/>
    </xf>
    <xf numFmtId="165" fontId="11" fillId="0" borderId="13" xfId="1" applyNumberFormat="1" applyFont="1" applyFill="1" applyBorder="1" applyAlignment="1" applyProtection="1">
      <alignment horizontal="center" vertical="center"/>
      <protection hidden="1"/>
    </xf>
    <xf numFmtId="0" fontId="5" fillId="0" borderId="0" xfId="0" applyFont="1" applyAlignment="1">
      <alignment horizontal="center"/>
    </xf>
    <xf numFmtId="0" fontId="5" fillId="0" borderId="13" xfId="0" applyFont="1" applyBorder="1" applyAlignment="1">
      <alignment horizontal="center"/>
    </xf>
    <xf numFmtId="0" fontId="5" fillId="0" borderId="41" xfId="0" applyFont="1" applyBorder="1" applyAlignment="1">
      <alignment horizontal="center"/>
    </xf>
    <xf numFmtId="0" fontId="0" fillId="0" borderId="0" xfId="0" applyAlignment="1">
      <alignment horizontal="center"/>
    </xf>
    <xf numFmtId="0" fontId="5" fillId="2" borderId="13" xfId="0" applyFont="1" applyFill="1" applyBorder="1" applyAlignment="1">
      <alignment horizontal="center"/>
    </xf>
    <xf numFmtId="165" fontId="5" fillId="2" borderId="3" xfId="1" applyNumberFormat="1" applyFont="1" applyFill="1" applyBorder="1" applyAlignment="1" applyProtection="1">
      <alignment horizontal="center" vertical="center"/>
      <protection hidden="1"/>
    </xf>
    <xf numFmtId="1" fontId="5" fillId="2" borderId="32" xfId="0" applyNumberFormat="1" applyFont="1" applyFill="1" applyBorder="1" applyAlignment="1">
      <alignment horizontal="center" vertical="center"/>
    </xf>
    <xf numFmtId="1" fontId="29" fillId="2" borderId="32" xfId="0" applyNumberFormat="1" applyFont="1" applyFill="1" applyBorder="1" applyAlignment="1">
      <alignment horizontal="center" vertical="center" wrapText="1"/>
    </xf>
    <xf numFmtId="165" fontId="5" fillId="2" borderId="54" xfId="1" applyNumberFormat="1" applyFont="1" applyFill="1" applyBorder="1" applyAlignment="1" applyProtection="1">
      <alignment horizontal="center" vertical="center"/>
      <protection hidden="1"/>
    </xf>
    <xf numFmtId="165" fontId="11" fillId="2" borderId="54" xfId="1" applyNumberFormat="1" applyFont="1" applyFill="1" applyBorder="1" applyAlignment="1" applyProtection="1">
      <alignment horizontal="center" vertical="center"/>
      <protection hidden="1"/>
    </xf>
    <xf numFmtId="0" fontId="5" fillId="2" borderId="36" xfId="0" applyFont="1" applyFill="1" applyBorder="1" applyAlignment="1">
      <alignment horizontal="center" vertical="center"/>
    </xf>
    <xf numFmtId="1" fontId="5" fillId="2" borderId="25" xfId="0" applyNumberFormat="1" applyFont="1" applyFill="1" applyBorder="1" applyAlignment="1">
      <alignment horizontal="center" vertical="center"/>
    </xf>
    <xf numFmtId="0" fontId="5" fillId="2" borderId="38" xfId="0" applyFont="1" applyFill="1" applyBorder="1" applyAlignment="1">
      <alignment horizontal="center" vertical="center"/>
    </xf>
    <xf numFmtId="165" fontId="5" fillId="2" borderId="55" xfId="1" applyNumberFormat="1" applyFont="1" applyFill="1" applyBorder="1" applyAlignment="1" applyProtection="1">
      <alignment horizontal="center" vertical="center"/>
      <protection hidden="1"/>
    </xf>
    <xf numFmtId="165" fontId="11" fillId="2" borderId="55" xfId="1" applyNumberFormat="1" applyFont="1" applyFill="1" applyBorder="1" applyAlignment="1" applyProtection="1">
      <alignment horizontal="center" vertical="center"/>
      <protection hidden="1"/>
    </xf>
    <xf numFmtId="0" fontId="5" fillId="2" borderId="41" xfId="0" applyFont="1" applyFill="1" applyBorder="1" applyAlignment="1">
      <alignment horizontal="center"/>
    </xf>
    <xf numFmtId="0" fontId="5" fillId="2" borderId="51" xfId="0" applyFont="1" applyFill="1" applyBorder="1" applyAlignment="1">
      <alignment horizontal="center" vertical="center"/>
    </xf>
    <xf numFmtId="0" fontId="29" fillId="0" borderId="13" xfId="0" applyFont="1" applyBorder="1" applyAlignment="1">
      <alignment horizontal="center"/>
    </xf>
    <xf numFmtId="1" fontId="5" fillId="0" borderId="32" xfId="0" applyNumberFormat="1" applyFont="1" applyBorder="1" applyAlignment="1">
      <alignment horizontal="center" vertical="center"/>
    </xf>
    <xf numFmtId="0" fontId="5" fillId="0" borderId="32" xfId="0" applyFont="1" applyBorder="1"/>
    <xf numFmtId="165" fontId="10" fillId="0" borderId="13" xfId="0" applyNumberFormat="1" applyFont="1" applyBorder="1" applyAlignment="1">
      <alignment horizontal="center" vertical="center"/>
    </xf>
    <xf numFmtId="3" fontId="10" fillId="2" borderId="13" xfId="1" applyNumberFormat="1" applyFont="1" applyFill="1" applyBorder="1" applyAlignment="1">
      <alignment horizontal="center" vertical="center" wrapText="1"/>
    </xf>
    <xf numFmtId="0" fontId="5" fillId="2" borderId="13" xfId="0" applyFont="1" applyFill="1" applyBorder="1" applyAlignment="1">
      <alignment horizontal="justify" vertical="top"/>
    </xf>
    <xf numFmtId="0" fontId="5" fillId="0" borderId="13" xfId="0" applyFont="1" applyBorder="1" applyAlignment="1">
      <alignment horizontal="center" vertical="top"/>
    </xf>
    <xf numFmtId="0" fontId="5" fillId="2" borderId="13" xfId="0" applyFont="1" applyFill="1" applyBorder="1" applyAlignment="1">
      <alignment vertical="center"/>
    </xf>
    <xf numFmtId="44" fontId="5" fillId="2" borderId="13" xfId="1" applyFont="1" applyFill="1" applyBorder="1"/>
    <xf numFmtId="2" fontId="5" fillId="2" borderId="13" xfId="0" applyNumberFormat="1" applyFont="1" applyFill="1" applyBorder="1"/>
    <xf numFmtId="0" fontId="11" fillId="0" borderId="13" xfId="0" applyFont="1" applyBorder="1" applyAlignment="1">
      <alignment horizontal="center" vertical="center" wrapText="1"/>
    </xf>
    <xf numFmtId="0" fontId="29" fillId="2" borderId="13" xfId="0" applyFont="1" applyFill="1" applyBorder="1"/>
    <xf numFmtId="0" fontId="29" fillId="0" borderId="13" xfId="0" applyFont="1" applyBorder="1" applyAlignment="1">
      <alignment vertical="center"/>
    </xf>
    <xf numFmtId="0" fontId="5" fillId="2" borderId="13" xfId="0" applyFont="1" applyFill="1" applyBorder="1" applyAlignment="1">
      <alignment horizontal="justify" vertical="center" wrapText="1"/>
    </xf>
    <xf numFmtId="2" fontId="5" fillId="2" borderId="13" xfId="0" applyNumberFormat="1" applyFont="1" applyFill="1" applyBorder="1" applyAlignment="1">
      <alignment horizontal="justify" vertical="center" wrapText="1"/>
    </xf>
    <xf numFmtId="2" fontId="5" fillId="0" borderId="13" xfId="2" applyNumberFormat="1" applyFont="1" applyBorder="1" applyAlignment="1">
      <alignment horizontal="center" vertical="center" wrapText="1"/>
    </xf>
    <xf numFmtId="0" fontId="12" fillId="2" borderId="13" xfId="0" applyFont="1" applyFill="1" applyBorder="1"/>
    <xf numFmtId="165" fontId="5" fillId="0" borderId="13" xfId="1" applyNumberFormat="1" applyFont="1" applyFill="1" applyBorder="1" applyAlignment="1" applyProtection="1">
      <alignment horizontal="center" vertical="center"/>
      <protection hidden="1"/>
    </xf>
    <xf numFmtId="0" fontId="16" fillId="0" borderId="13" xfId="0" applyFont="1" applyBorder="1"/>
    <xf numFmtId="0" fontId="5" fillId="4" borderId="13" xfId="0" applyFont="1" applyFill="1" applyBorder="1"/>
    <xf numFmtId="2" fontId="5" fillId="4" borderId="13" xfId="0" applyNumberFormat="1" applyFont="1" applyFill="1" applyBorder="1"/>
    <xf numFmtId="0" fontId="0" fillId="0" borderId="13" xfId="0" applyBorder="1"/>
    <xf numFmtId="0" fontId="0" fillId="0" borderId="13" xfId="0" applyBorder="1" applyAlignment="1">
      <alignment horizontal="center"/>
    </xf>
    <xf numFmtId="165" fontId="5" fillId="2" borderId="32" xfId="1" applyNumberFormat="1" applyFont="1" applyFill="1" applyBorder="1" applyAlignment="1" applyProtection="1">
      <alignment horizontal="center" vertical="center"/>
      <protection hidden="1"/>
    </xf>
    <xf numFmtId="0" fontId="5" fillId="2" borderId="32" xfId="0" applyFont="1" applyFill="1" applyBorder="1"/>
    <xf numFmtId="0" fontId="5" fillId="0" borderId="32" xfId="0" applyFont="1" applyBorder="1" applyAlignment="1">
      <alignment vertical="center"/>
    </xf>
    <xf numFmtId="0" fontId="5" fillId="2" borderId="29" xfId="0" applyFont="1" applyFill="1" applyBorder="1"/>
    <xf numFmtId="0" fontId="5" fillId="0" borderId="29" xfId="0" applyFont="1" applyBorder="1" applyAlignment="1">
      <alignment vertical="center"/>
    </xf>
    <xf numFmtId="0" fontId="5" fillId="0" borderId="29" xfId="0" applyFont="1" applyBorder="1" applyAlignment="1">
      <alignment horizontal="center" vertical="center"/>
    </xf>
    <xf numFmtId="0" fontId="5" fillId="2" borderId="25" xfId="0" applyFont="1" applyFill="1" applyBorder="1" applyAlignment="1">
      <alignment horizontal="center" vertical="center"/>
    </xf>
    <xf numFmtId="0" fontId="5" fillId="0" borderId="32" xfId="0" applyFont="1" applyBorder="1" applyAlignment="1">
      <alignment horizontal="center"/>
    </xf>
    <xf numFmtId="0" fontId="5" fillId="2" borderId="42" xfId="0" applyFont="1" applyFill="1" applyBorder="1" applyAlignment="1">
      <alignment horizontal="center" vertical="center"/>
    </xf>
    <xf numFmtId="0" fontId="5" fillId="2" borderId="51" xfId="0" applyFont="1" applyFill="1" applyBorder="1"/>
    <xf numFmtId="1" fontId="5" fillId="2" borderId="36" xfId="0" applyNumberFormat="1" applyFont="1" applyFill="1" applyBorder="1" applyAlignment="1">
      <alignment vertical="center" wrapText="1"/>
    </xf>
    <xf numFmtId="165" fontId="11" fillId="2" borderId="29" xfId="1" applyNumberFormat="1" applyFont="1" applyFill="1" applyBorder="1" applyAlignment="1" applyProtection="1">
      <alignment horizontal="center" vertical="center"/>
      <protection hidden="1"/>
    </xf>
    <xf numFmtId="1" fontId="5" fillId="0" borderId="29" xfId="0" applyNumberFormat="1" applyFont="1" applyBorder="1" applyAlignment="1">
      <alignment horizontal="center" vertical="center"/>
    </xf>
    <xf numFmtId="165" fontId="11" fillId="2" borderId="32" xfId="1" applyNumberFormat="1" applyFont="1" applyFill="1" applyBorder="1" applyAlignment="1" applyProtection="1">
      <alignment horizontal="center" vertical="center"/>
      <protection hidden="1"/>
    </xf>
    <xf numFmtId="0" fontId="5" fillId="0" borderId="29" xfId="0" applyFont="1" applyBorder="1" applyAlignment="1">
      <alignment horizontal="center" vertical="center" wrapText="1"/>
    </xf>
    <xf numFmtId="0" fontId="5" fillId="0" borderId="36" xfId="0" applyFont="1" applyBorder="1" applyAlignment="1">
      <alignment horizontal="center" vertical="center" wrapText="1"/>
    </xf>
    <xf numFmtId="1" fontId="5" fillId="2" borderId="25" xfId="0" applyNumberFormat="1" applyFont="1" applyFill="1" applyBorder="1" applyAlignment="1">
      <alignment horizontal="center" vertical="center" wrapText="1"/>
    </xf>
    <xf numFmtId="0" fontId="5" fillId="2" borderId="36" xfId="0" applyFont="1" applyFill="1" applyBorder="1" applyAlignment="1">
      <alignment horizontal="justify" vertical="top"/>
    </xf>
    <xf numFmtId="0" fontId="5" fillId="2" borderId="41" xfId="0" applyFont="1" applyFill="1" applyBorder="1" applyAlignment="1">
      <alignment horizontal="justify" vertical="top"/>
    </xf>
    <xf numFmtId="0" fontId="5" fillId="0" borderId="41" xfId="0" applyFont="1" applyBorder="1" applyAlignment="1">
      <alignment horizontal="center" vertical="top"/>
    </xf>
    <xf numFmtId="1" fontId="5" fillId="2" borderId="33" xfId="0" applyNumberFormat="1" applyFont="1" applyFill="1" applyBorder="1" applyAlignment="1">
      <alignment horizontal="center" vertical="center"/>
    </xf>
    <xf numFmtId="1" fontId="5" fillId="2" borderId="33" xfId="0" applyNumberFormat="1" applyFont="1" applyFill="1" applyBorder="1" applyAlignment="1">
      <alignment horizontal="center" vertical="center" wrapText="1"/>
    </xf>
    <xf numFmtId="0" fontId="5" fillId="2" borderId="33" xfId="0" applyFont="1" applyFill="1" applyBorder="1"/>
    <xf numFmtId="0" fontId="5" fillId="0" borderId="33" xfId="0" applyFont="1" applyBorder="1" applyAlignment="1">
      <alignment vertical="center"/>
    </xf>
    <xf numFmtId="0" fontId="5" fillId="0" borderId="33" xfId="0" applyFont="1" applyBorder="1" applyAlignment="1">
      <alignment horizontal="center" vertical="center"/>
    </xf>
    <xf numFmtId="0" fontId="5" fillId="2" borderId="29" xfId="0" applyFont="1" applyFill="1" applyBorder="1" applyAlignment="1">
      <alignment vertical="center"/>
    </xf>
    <xf numFmtId="165" fontId="11" fillId="3" borderId="54" xfId="1" applyNumberFormat="1" applyFont="1" applyFill="1" applyBorder="1" applyAlignment="1" applyProtection="1">
      <alignment horizontal="center" vertical="center"/>
      <protection hidden="1"/>
    </xf>
    <xf numFmtId="0" fontId="5" fillId="2" borderId="36" xfId="0" applyFont="1" applyFill="1" applyBorder="1" applyAlignment="1">
      <alignment vertical="center"/>
    </xf>
    <xf numFmtId="0" fontId="5" fillId="2" borderId="41" xfId="0" applyFont="1" applyFill="1" applyBorder="1" applyAlignment="1">
      <alignment vertical="center"/>
    </xf>
    <xf numFmtId="44" fontId="5" fillId="2" borderId="29" xfId="1" applyFont="1" applyFill="1" applyBorder="1"/>
    <xf numFmtId="0" fontId="5" fillId="2" borderId="32" xfId="0" applyFont="1" applyFill="1" applyBorder="1" applyAlignment="1">
      <alignment vertical="center"/>
    </xf>
    <xf numFmtId="0" fontId="5" fillId="0" borderId="32" xfId="0" applyFont="1" applyBorder="1" applyAlignment="1">
      <alignment horizontal="center" vertical="center" wrapText="1"/>
    </xf>
    <xf numFmtId="1" fontId="5" fillId="2" borderId="38" xfId="0" applyNumberFormat="1" applyFont="1" applyFill="1" applyBorder="1" applyAlignment="1">
      <alignment horizontal="center" vertical="center"/>
    </xf>
    <xf numFmtId="0" fontId="5" fillId="0" borderId="41" xfId="0" applyFont="1" applyBorder="1" applyAlignment="1">
      <alignment horizontal="center" vertical="center"/>
    </xf>
    <xf numFmtId="1" fontId="5" fillId="2" borderId="51" xfId="0" applyNumberFormat="1" applyFont="1" applyFill="1" applyBorder="1" applyAlignment="1">
      <alignment horizontal="center" vertical="center"/>
    </xf>
    <xf numFmtId="1" fontId="5" fillId="2" borderId="6" xfId="0" applyNumberFormat="1" applyFont="1" applyFill="1" applyBorder="1" applyAlignment="1">
      <alignment horizontal="center" vertical="center" wrapText="1"/>
    </xf>
    <xf numFmtId="0" fontId="5" fillId="2" borderId="32" xfId="0" applyFont="1" applyFill="1" applyBorder="1" applyAlignment="1">
      <alignment horizontal="center"/>
    </xf>
    <xf numFmtId="1" fontId="29" fillId="2" borderId="36" xfId="0" applyNumberFormat="1" applyFont="1" applyFill="1" applyBorder="1" applyAlignment="1">
      <alignment horizontal="center" vertical="center" wrapText="1"/>
    </xf>
    <xf numFmtId="1" fontId="29" fillId="2" borderId="41" xfId="0" applyNumberFormat="1" applyFont="1" applyFill="1" applyBorder="1" applyAlignment="1">
      <alignment horizontal="center" vertical="center" wrapText="1"/>
    </xf>
    <xf numFmtId="0" fontId="5" fillId="2" borderId="36" xfId="0" applyFont="1" applyFill="1" applyBorder="1" applyAlignment="1">
      <alignment horizontal="center"/>
    </xf>
    <xf numFmtId="1" fontId="29" fillId="2" borderId="36" xfId="0" applyNumberFormat="1" applyFont="1" applyFill="1" applyBorder="1" applyAlignment="1">
      <alignment horizontal="center" vertical="center"/>
    </xf>
    <xf numFmtId="0" fontId="29" fillId="2" borderId="36" xfId="0" applyFont="1" applyFill="1" applyBorder="1"/>
    <xf numFmtId="0" fontId="29" fillId="0" borderId="36" xfId="0" applyFont="1" applyBorder="1" applyAlignment="1">
      <alignment vertical="center"/>
    </xf>
    <xf numFmtId="0" fontId="29" fillId="0" borderId="36" xfId="0" applyFont="1" applyBorder="1" applyAlignment="1">
      <alignment horizontal="center" vertical="center"/>
    </xf>
    <xf numFmtId="1" fontId="29" fillId="2" borderId="25" xfId="0" applyNumberFormat="1" applyFont="1" applyFill="1" applyBorder="1" applyAlignment="1">
      <alignment horizontal="center" vertical="center"/>
    </xf>
    <xf numFmtId="0" fontId="29" fillId="2" borderId="38" xfId="0" applyFont="1" applyFill="1" applyBorder="1" applyAlignment="1">
      <alignment horizontal="center" vertical="center"/>
    </xf>
    <xf numFmtId="1" fontId="29" fillId="2" borderId="41" xfId="0" applyNumberFormat="1" applyFont="1" applyFill="1" applyBorder="1" applyAlignment="1">
      <alignment horizontal="center" vertical="center"/>
    </xf>
    <xf numFmtId="0" fontId="29" fillId="2" borderId="41" xfId="0" applyFont="1" applyFill="1" applyBorder="1"/>
    <xf numFmtId="0" fontId="29" fillId="0" borderId="41" xfId="0" applyFont="1" applyBorder="1" applyAlignment="1">
      <alignment vertical="center"/>
    </xf>
    <xf numFmtId="0" fontId="29" fillId="0" borderId="41" xfId="0" applyFont="1" applyBorder="1" applyAlignment="1">
      <alignment horizontal="center"/>
    </xf>
    <xf numFmtId="0" fontId="29" fillId="2" borderId="51" xfId="0" applyFont="1" applyFill="1" applyBorder="1" applyAlignment="1">
      <alignment horizontal="center" vertical="center"/>
    </xf>
    <xf numFmtId="167" fontId="2" fillId="2" borderId="4" xfId="1" applyNumberFormat="1" applyFont="1" applyFill="1" applyBorder="1" applyAlignment="1" applyProtection="1">
      <alignment horizontal="center" vertical="center"/>
      <protection hidden="1"/>
    </xf>
    <xf numFmtId="0" fontId="29" fillId="0" borderId="36" xfId="0" applyFont="1" applyBorder="1" applyAlignment="1">
      <alignment horizontal="center" vertical="center" wrapText="1"/>
    </xf>
    <xf numFmtId="1" fontId="29" fillId="2" borderId="25" xfId="0" applyNumberFormat="1" applyFont="1" applyFill="1" applyBorder="1" applyAlignment="1">
      <alignment horizontal="center" vertical="center" wrapText="1"/>
    </xf>
    <xf numFmtId="0" fontId="29" fillId="2" borderId="25" xfId="0" applyFont="1" applyFill="1" applyBorder="1" applyAlignment="1">
      <alignment horizontal="center" vertical="center"/>
    </xf>
    <xf numFmtId="49" fontId="5" fillId="2" borderId="36" xfId="3" applyNumberFormat="1" applyFont="1" applyFill="1" applyBorder="1" applyAlignment="1">
      <alignment horizontal="center" vertical="center" wrapText="1"/>
    </xf>
    <xf numFmtId="0" fontId="5" fillId="2" borderId="36" xfId="0" applyFont="1" applyFill="1" applyBorder="1" applyAlignment="1">
      <alignment horizontal="justify" vertical="center" wrapText="1"/>
    </xf>
    <xf numFmtId="2" fontId="5" fillId="2" borderId="36" xfId="0" applyNumberFormat="1" applyFont="1" applyFill="1" applyBorder="1" applyAlignment="1">
      <alignment horizontal="justify" vertical="center" wrapText="1"/>
    </xf>
    <xf numFmtId="1" fontId="5" fillId="0" borderId="36" xfId="0" applyNumberFormat="1" applyFont="1" applyBorder="1" applyAlignment="1">
      <alignment horizontal="center" vertical="center"/>
    </xf>
    <xf numFmtId="49" fontId="5" fillId="2" borderId="25" xfId="3" applyNumberFormat="1" applyFont="1" applyFill="1" applyBorder="1" applyAlignment="1">
      <alignment horizontal="center" vertical="center" wrapText="1"/>
    </xf>
    <xf numFmtId="165" fontId="5" fillId="2" borderId="38" xfId="1" applyNumberFormat="1" applyFont="1" applyFill="1" applyBorder="1" applyAlignment="1" applyProtection="1">
      <alignment horizontal="center" vertical="center"/>
      <protection hidden="1"/>
    </xf>
    <xf numFmtId="49" fontId="5" fillId="2" borderId="41" xfId="3" applyNumberFormat="1" applyFont="1" applyFill="1" applyBorder="1" applyAlignment="1">
      <alignment horizontal="center" vertical="center" wrapText="1"/>
    </xf>
    <xf numFmtId="0" fontId="5" fillId="2" borderId="41" xfId="0" applyFont="1" applyFill="1" applyBorder="1" applyAlignment="1">
      <alignment horizontal="justify" vertical="center" wrapText="1"/>
    </xf>
    <xf numFmtId="2" fontId="5" fillId="2" borderId="41" xfId="0" applyNumberFormat="1" applyFont="1" applyFill="1" applyBorder="1" applyAlignment="1">
      <alignment horizontal="justify" vertical="center" wrapText="1"/>
    </xf>
    <xf numFmtId="2" fontId="5" fillId="0" borderId="41" xfId="2" applyNumberFormat="1" applyFont="1" applyBorder="1" applyAlignment="1">
      <alignment horizontal="center" vertical="center" wrapText="1"/>
    </xf>
    <xf numFmtId="165" fontId="5" fillId="2" borderId="51" xfId="1" applyNumberFormat="1" applyFont="1" applyFill="1" applyBorder="1" applyAlignment="1" applyProtection="1">
      <alignment horizontal="center" vertical="center"/>
      <protection hidden="1"/>
    </xf>
    <xf numFmtId="0" fontId="5" fillId="2" borderId="32" xfId="0" applyFont="1" applyFill="1" applyBorder="1" applyAlignment="1">
      <alignment horizontal="center" vertical="center" wrapText="1"/>
    </xf>
    <xf numFmtId="0" fontId="5" fillId="2" borderId="32" xfId="0" applyFont="1" applyFill="1" applyBorder="1" applyAlignment="1">
      <alignment horizontal="center" vertical="center"/>
    </xf>
    <xf numFmtId="0" fontId="30" fillId="2" borderId="29" xfId="0" applyFont="1" applyFill="1" applyBorder="1" applyAlignment="1">
      <alignment horizontal="center" vertical="center" wrapText="1"/>
    </xf>
    <xf numFmtId="0" fontId="30" fillId="2" borderId="36" xfId="0" applyFont="1" applyFill="1" applyBorder="1" applyAlignment="1">
      <alignment horizontal="center" vertical="center" wrapText="1"/>
    </xf>
    <xf numFmtId="0" fontId="30" fillId="2" borderId="41"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30" fillId="2" borderId="32" xfId="0" applyFont="1" applyFill="1" applyBorder="1" applyAlignment="1">
      <alignment horizontal="center" vertical="center" wrapText="1"/>
    </xf>
    <xf numFmtId="0" fontId="5" fillId="0" borderId="32" xfId="0" applyFont="1" applyBorder="1" applyAlignment="1">
      <alignment horizontal="center" vertical="center"/>
    </xf>
    <xf numFmtId="1" fontId="2" fillId="2" borderId="36" xfId="0" applyNumberFormat="1" applyFont="1" applyFill="1" applyBorder="1" applyAlignment="1">
      <alignment horizontal="center" vertical="center" wrapText="1"/>
    </xf>
    <xf numFmtId="1" fontId="2" fillId="2" borderId="41" xfId="0" applyNumberFormat="1"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38" xfId="0" applyFont="1" applyBorder="1" applyAlignment="1">
      <alignment horizontal="center"/>
    </xf>
    <xf numFmtId="0" fontId="5" fillId="0" borderId="42" xfId="0" applyFont="1" applyBorder="1" applyAlignment="1">
      <alignment horizontal="center"/>
    </xf>
    <xf numFmtId="0" fontId="5" fillId="2" borderId="3" xfId="0" applyFont="1" applyFill="1" applyBorder="1" applyAlignment="1">
      <alignment horizontal="center" vertical="center"/>
    </xf>
    <xf numFmtId="1" fontId="5" fillId="2" borderId="50" xfId="0" applyNumberFormat="1" applyFont="1" applyFill="1" applyBorder="1" applyAlignment="1">
      <alignment horizontal="center" vertical="center" wrapText="1"/>
    </xf>
    <xf numFmtId="165" fontId="11" fillId="0" borderId="3" xfId="1" applyNumberFormat="1" applyFont="1" applyFill="1" applyBorder="1" applyAlignment="1" applyProtection="1">
      <alignment horizontal="center" vertical="center"/>
      <protection hidden="1"/>
    </xf>
    <xf numFmtId="0" fontId="15" fillId="0" borderId="32" xfId="0" applyFont="1" applyBorder="1" applyAlignment="1">
      <alignment horizontal="center" vertical="center"/>
    </xf>
    <xf numFmtId="165" fontId="11" fillId="0" borderId="6" xfId="1" applyNumberFormat="1" applyFont="1" applyFill="1" applyBorder="1" applyAlignment="1" applyProtection="1">
      <alignment horizontal="center" vertical="center"/>
      <protection hidden="1"/>
    </xf>
    <xf numFmtId="0" fontId="5" fillId="0" borderId="29" xfId="0" applyFont="1" applyBorder="1"/>
    <xf numFmtId="165" fontId="11" fillId="0" borderId="54" xfId="1" applyNumberFormat="1" applyFont="1" applyFill="1" applyBorder="1" applyAlignment="1" applyProtection="1">
      <alignment horizontal="center" vertical="center"/>
      <protection hidden="1"/>
    </xf>
    <xf numFmtId="0" fontId="5" fillId="0" borderId="36" xfId="0" applyFont="1" applyBorder="1"/>
    <xf numFmtId="1" fontId="5" fillId="0" borderId="25" xfId="0" applyNumberFormat="1" applyFont="1" applyBorder="1" applyAlignment="1">
      <alignment horizontal="center" vertical="center"/>
    </xf>
    <xf numFmtId="1" fontId="5" fillId="0" borderId="38" xfId="0" applyNumberFormat="1" applyFont="1" applyBorder="1" applyAlignment="1">
      <alignment horizontal="center" vertical="center"/>
    </xf>
    <xf numFmtId="165" fontId="11" fillId="0" borderId="55" xfId="1" applyNumberFormat="1" applyFont="1" applyFill="1" applyBorder="1" applyAlignment="1" applyProtection="1">
      <alignment horizontal="center" vertical="center"/>
      <protection hidden="1"/>
    </xf>
    <xf numFmtId="1" fontId="5" fillId="0" borderId="41" xfId="0" applyNumberFormat="1" applyFont="1" applyBorder="1" applyAlignment="1">
      <alignment horizontal="center" vertical="center"/>
    </xf>
    <xf numFmtId="1" fontId="5" fillId="0" borderId="51" xfId="0" applyNumberFormat="1" applyFont="1" applyBorder="1" applyAlignment="1">
      <alignment horizontal="center" vertical="center"/>
    </xf>
    <xf numFmtId="165" fontId="11" fillId="0" borderId="29" xfId="1" applyNumberFormat="1" applyFont="1" applyFill="1" applyBorder="1" applyAlignment="1" applyProtection="1">
      <alignment horizontal="center" vertical="center"/>
      <protection hidden="1"/>
    </xf>
    <xf numFmtId="165" fontId="11" fillId="0" borderId="32" xfId="1" applyNumberFormat="1" applyFont="1" applyFill="1" applyBorder="1" applyAlignment="1" applyProtection="1">
      <alignment horizontal="center" vertical="center"/>
      <protection hidden="1"/>
    </xf>
    <xf numFmtId="0" fontId="5" fillId="0" borderId="38" xfId="0" applyFont="1" applyBorder="1" applyAlignment="1">
      <alignment horizontal="center" vertical="center"/>
    </xf>
    <xf numFmtId="0" fontId="5" fillId="0" borderId="51" xfId="0" applyFont="1" applyBorder="1" applyAlignment="1">
      <alignment horizontal="center" vertical="center"/>
    </xf>
    <xf numFmtId="165" fontId="11" fillId="2" borderId="57" xfId="1" applyNumberFormat="1" applyFont="1" applyFill="1" applyBorder="1" applyAlignment="1" applyProtection="1">
      <alignment horizontal="center" vertical="center"/>
      <protection hidden="1"/>
    </xf>
    <xf numFmtId="165" fontId="11" fillId="2" borderId="35" xfId="1" applyNumberFormat="1" applyFont="1" applyFill="1" applyBorder="1" applyAlignment="1" applyProtection="1">
      <alignment horizontal="center" vertical="center"/>
      <protection hidden="1"/>
    </xf>
    <xf numFmtId="0" fontId="5" fillId="2" borderId="35" xfId="0" applyFont="1" applyFill="1" applyBorder="1"/>
    <xf numFmtId="0" fontId="5" fillId="0" borderId="35" xfId="0" applyFont="1" applyBorder="1" applyAlignment="1">
      <alignment vertical="center"/>
    </xf>
    <xf numFmtId="165" fontId="11" fillId="2" borderId="56" xfId="1" applyNumberFormat="1" applyFont="1" applyFill="1" applyBorder="1" applyAlignment="1" applyProtection="1">
      <alignment horizontal="center" vertical="center"/>
      <protection hidden="1"/>
    </xf>
    <xf numFmtId="0" fontId="5" fillId="4" borderId="32" xfId="0" applyFont="1" applyFill="1" applyBorder="1"/>
    <xf numFmtId="0" fontId="5" fillId="4" borderId="29" xfId="0" applyFont="1" applyFill="1" applyBorder="1"/>
    <xf numFmtId="0" fontId="5" fillId="4" borderId="36" xfId="0" applyFont="1" applyFill="1" applyBorder="1"/>
    <xf numFmtId="0" fontId="5" fillId="4" borderId="41" xfId="0" applyFont="1" applyFill="1" applyBorder="1"/>
    <xf numFmtId="1" fontId="5" fillId="0" borderId="36" xfId="0" applyNumberFormat="1" applyFont="1" applyBorder="1" applyAlignment="1">
      <alignment horizontal="center" vertical="center" wrapText="1"/>
    </xf>
    <xf numFmtId="1" fontId="5" fillId="0" borderId="41" xfId="0" applyNumberFormat="1" applyFont="1" applyBorder="1" applyAlignment="1">
      <alignment horizontal="center" vertical="center" wrapText="1"/>
    </xf>
    <xf numFmtId="0" fontId="0" fillId="0" borderId="38" xfId="0" applyBorder="1"/>
    <xf numFmtId="0" fontId="0" fillId="0" borderId="41" xfId="0" applyBorder="1"/>
    <xf numFmtId="0" fontId="0" fillId="0" borderId="41" xfId="0" applyBorder="1" applyAlignment="1">
      <alignment horizontal="center"/>
    </xf>
    <xf numFmtId="0" fontId="0" fillId="0" borderId="51" xfId="0" applyBorder="1"/>
    <xf numFmtId="1" fontId="10" fillId="0" borderId="13" xfId="0" applyNumberFormat="1" applyFont="1" applyBorder="1" applyAlignment="1">
      <alignment horizontal="center" vertical="center" wrapText="1"/>
    </xf>
    <xf numFmtId="0" fontId="31" fillId="6" borderId="0" xfId="0" applyFont="1" applyFill="1"/>
    <xf numFmtId="0" fontId="4" fillId="7" borderId="0" xfId="0" applyFont="1" applyFill="1" applyAlignment="1">
      <alignment horizontal="center" vertical="center"/>
    </xf>
    <xf numFmtId="0" fontId="4" fillId="7" borderId="0" xfId="0" applyFont="1" applyFill="1"/>
    <xf numFmtId="167" fontId="4" fillId="6" borderId="0" xfId="1" applyNumberFormat="1" applyFont="1" applyFill="1" applyBorder="1"/>
    <xf numFmtId="0" fontId="15" fillId="0" borderId="0" xfId="0" applyFont="1"/>
    <xf numFmtId="44" fontId="15" fillId="0" borderId="0" xfId="1" applyFont="1"/>
    <xf numFmtId="44" fontId="15" fillId="0" borderId="0" xfId="0" applyNumberFormat="1" applyFont="1"/>
    <xf numFmtId="0" fontId="5" fillId="2" borderId="13" xfId="3" applyFont="1" applyFill="1" applyBorder="1" applyAlignment="1">
      <alignment horizontal="center" vertical="center" wrapText="1"/>
    </xf>
    <xf numFmtId="0" fontId="5" fillId="2" borderId="13" xfId="0" applyFont="1" applyFill="1" applyBorder="1" applyAlignment="1">
      <alignment vertical="center" wrapText="1"/>
    </xf>
    <xf numFmtId="0" fontId="5" fillId="2" borderId="13" xfId="0" applyFont="1" applyFill="1" applyBorder="1" applyAlignment="1">
      <alignment vertical="top" wrapText="1"/>
    </xf>
    <xf numFmtId="0" fontId="5" fillId="2" borderId="13" xfId="0" applyFont="1" applyFill="1" applyBorder="1" applyAlignment="1">
      <alignment horizontal="justify" vertical="top" wrapText="1"/>
    </xf>
    <xf numFmtId="0" fontId="5" fillId="2" borderId="32" xfId="0" applyFont="1" applyFill="1" applyBorder="1" applyAlignment="1">
      <alignment horizontal="justify" vertical="center" wrapText="1"/>
    </xf>
    <xf numFmtId="167" fontId="5" fillId="2" borderId="6" xfId="1" applyNumberFormat="1" applyFont="1" applyFill="1" applyBorder="1" applyAlignment="1" applyProtection="1">
      <alignment horizontal="center" vertical="center"/>
      <protection hidden="1"/>
    </xf>
    <xf numFmtId="4" fontId="15" fillId="2" borderId="0" xfId="0" applyNumberFormat="1" applyFont="1" applyFill="1"/>
    <xf numFmtId="0" fontId="10" fillId="2" borderId="13" xfId="2" applyFont="1" applyFill="1" applyBorder="1" applyAlignment="1">
      <alignment horizontal="center" vertical="center" wrapText="1"/>
    </xf>
    <xf numFmtId="0" fontId="5" fillId="2" borderId="32" xfId="2" applyFont="1" applyFill="1" applyBorder="1" applyAlignment="1">
      <alignment horizontal="center" vertical="center" wrapText="1"/>
    </xf>
    <xf numFmtId="49" fontId="5" fillId="0" borderId="13" xfId="3" applyNumberFormat="1" applyFont="1" applyBorder="1" applyAlignment="1">
      <alignment horizontal="center" vertical="center" wrapText="1"/>
    </xf>
    <xf numFmtId="0" fontId="5" fillId="0" borderId="13" xfId="0" applyFont="1" applyBorder="1" applyAlignment="1">
      <alignment horizontal="justify" vertical="center" wrapText="1"/>
    </xf>
    <xf numFmtId="49" fontId="5" fillId="0" borderId="32" xfId="3" applyNumberFormat="1" applyFont="1" applyBorder="1" applyAlignment="1">
      <alignment horizontal="center" vertical="center" wrapText="1"/>
    </xf>
    <xf numFmtId="0" fontId="5" fillId="0" borderId="32" xfId="0" applyFont="1" applyBorder="1" applyAlignment="1">
      <alignment horizontal="justify" vertical="center" wrapText="1"/>
    </xf>
    <xf numFmtId="2" fontId="5" fillId="0" borderId="32" xfId="2" applyNumberFormat="1" applyFont="1" applyBorder="1" applyAlignment="1">
      <alignment horizontal="center" vertical="center" wrapText="1"/>
    </xf>
    <xf numFmtId="167" fontId="15" fillId="0" borderId="0" xfId="1" applyNumberFormat="1" applyFont="1" applyFill="1"/>
    <xf numFmtId="165" fontId="11" fillId="3" borderId="13" xfId="1" applyNumberFormat="1" applyFont="1" applyFill="1" applyBorder="1" applyAlignment="1" applyProtection="1">
      <alignment horizontal="center" vertical="center"/>
      <protection hidden="1"/>
    </xf>
    <xf numFmtId="1" fontId="5" fillId="3" borderId="13" xfId="0" applyNumberFormat="1" applyFont="1" applyFill="1" applyBorder="1" applyAlignment="1">
      <alignment horizontal="center" vertical="center"/>
    </xf>
    <xf numFmtId="1" fontId="5" fillId="3" borderId="13" xfId="0" applyNumberFormat="1" applyFont="1" applyFill="1" applyBorder="1" applyAlignment="1">
      <alignment horizontal="center" vertical="center" wrapText="1"/>
    </xf>
    <xf numFmtId="1" fontId="5" fillId="3" borderId="36" xfId="0" applyNumberFormat="1" applyFont="1" applyFill="1" applyBorder="1" applyAlignment="1">
      <alignment horizontal="center" vertical="center"/>
    </xf>
    <xf numFmtId="1" fontId="5" fillId="3" borderId="36" xfId="0" applyNumberFormat="1" applyFont="1" applyFill="1" applyBorder="1" applyAlignment="1">
      <alignment horizontal="center" vertical="center" wrapText="1"/>
    </xf>
    <xf numFmtId="165" fontId="11" fillId="3" borderId="55" xfId="1" applyNumberFormat="1" applyFont="1" applyFill="1" applyBorder="1" applyAlignment="1" applyProtection="1">
      <alignment horizontal="center" vertical="center"/>
      <protection hidden="1"/>
    </xf>
    <xf numFmtId="1" fontId="5" fillId="3" borderId="41" xfId="0" applyNumberFormat="1" applyFont="1" applyFill="1" applyBorder="1" applyAlignment="1">
      <alignment horizontal="center" vertical="center"/>
    </xf>
    <xf numFmtId="1" fontId="5" fillId="3" borderId="41" xfId="0" applyNumberFormat="1" applyFont="1" applyFill="1" applyBorder="1" applyAlignment="1">
      <alignment horizontal="center" vertical="center" wrapText="1"/>
    </xf>
    <xf numFmtId="165" fontId="11" fillId="3" borderId="6" xfId="1" applyNumberFormat="1" applyFont="1" applyFill="1" applyBorder="1" applyAlignment="1" applyProtection="1">
      <alignment horizontal="center" vertical="center"/>
      <protection hidden="1"/>
    </xf>
    <xf numFmtId="1" fontId="5" fillId="3" borderId="29" xfId="0" applyNumberFormat="1" applyFont="1" applyFill="1" applyBorder="1" applyAlignment="1">
      <alignment horizontal="center" vertical="center"/>
    </xf>
    <xf numFmtId="1" fontId="5" fillId="3" borderId="29" xfId="0" applyNumberFormat="1" applyFont="1" applyFill="1" applyBorder="1" applyAlignment="1">
      <alignment horizontal="center" vertical="center" wrapText="1"/>
    </xf>
    <xf numFmtId="0" fontId="30" fillId="3" borderId="36"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41" xfId="0" applyFont="1" applyFill="1" applyBorder="1" applyAlignment="1">
      <alignment horizontal="center" vertical="center" wrapText="1"/>
    </xf>
    <xf numFmtId="1" fontId="5" fillId="2" borderId="5" xfId="0" applyNumberFormat="1" applyFont="1" applyFill="1" applyBorder="1" applyAlignment="1">
      <alignment horizontal="center" vertical="center"/>
    </xf>
    <xf numFmtId="0" fontId="10" fillId="0" borderId="10" xfId="2" applyFont="1" applyBorder="1" applyAlignment="1">
      <alignment horizontal="center" vertical="center" wrapText="1"/>
    </xf>
    <xf numFmtId="49" fontId="2" fillId="2" borderId="39" xfId="3" applyNumberFormat="1" applyFont="1" applyFill="1" applyBorder="1" applyAlignment="1">
      <alignment horizontal="center" vertical="center" wrapText="1"/>
    </xf>
    <xf numFmtId="0" fontId="2" fillId="2" borderId="40" xfId="0" applyFont="1" applyFill="1" applyBorder="1" applyAlignment="1">
      <alignment vertical="center" wrapText="1"/>
    </xf>
    <xf numFmtId="0" fontId="7" fillId="0" borderId="0" xfId="2" applyFont="1" applyAlignment="1">
      <alignment horizontal="center" vertical="center" wrapText="1"/>
    </xf>
    <xf numFmtId="0" fontId="2" fillId="2" borderId="37" xfId="2" applyFont="1" applyFill="1" applyBorder="1" applyAlignment="1">
      <alignment horizontal="center" vertical="center" wrapText="1"/>
    </xf>
    <xf numFmtId="0" fontId="0" fillId="9" borderId="58" xfId="0" applyFill="1" applyBorder="1"/>
    <xf numFmtId="0" fontId="0" fillId="9" borderId="59" xfId="0" applyFill="1" applyBorder="1"/>
    <xf numFmtId="0" fontId="0" fillId="9" borderId="64" xfId="0" applyFill="1" applyBorder="1"/>
    <xf numFmtId="0" fontId="0" fillId="9" borderId="0" xfId="0" applyFill="1"/>
    <xf numFmtId="167" fontId="9" fillId="0" borderId="13" xfId="1" applyNumberFormat="1" applyFont="1" applyBorder="1" applyAlignment="1">
      <alignment horizontal="center" vertical="center" wrapText="1"/>
    </xf>
    <xf numFmtId="1" fontId="5" fillId="2" borderId="3" xfId="0" applyNumberFormat="1" applyFont="1" applyFill="1" applyBorder="1" applyAlignment="1">
      <alignment horizontal="center" vertical="center"/>
    </xf>
    <xf numFmtId="165" fontId="5" fillId="0" borderId="54" xfId="0" applyNumberFormat="1" applyFont="1" applyBorder="1" applyAlignment="1">
      <alignment horizontal="center" vertical="center"/>
    </xf>
    <xf numFmtId="165" fontId="5" fillId="0" borderId="55" xfId="0"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4" xfId="0" applyNumberFormat="1" applyFont="1" applyBorder="1" applyAlignment="1">
      <alignment horizontal="center" vertical="center"/>
    </xf>
    <xf numFmtId="165" fontId="5" fillId="0" borderId="6" xfId="0" applyNumberFormat="1" applyFont="1" applyBorder="1" applyAlignment="1">
      <alignment horizontal="center" vertical="center"/>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55" xfId="0" applyFont="1" applyFill="1" applyBorder="1" applyAlignment="1">
      <alignment horizontal="center" vertical="center"/>
    </xf>
    <xf numFmtId="4" fontId="2" fillId="2" borderId="9" xfId="1" applyNumberFormat="1" applyFont="1" applyFill="1" applyBorder="1" applyAlignment="1" applyProtection="1">
      <alignment horizontal="center" vertical="center"/>
      <protection hidden="1"/>
    </xf>
    <xf numFmtId="4" fontId="5" fillId="2" borderId="9" xfId="1" applyNumberFormat="1" applyFont="1" applyFill="1" applyBorder="1" applyAlignment="1" applyProtection="1">
      <alignment horizontal="center" vertical="center"/>
      <protection hidden="1"/>
    </xf>
    <xf numFmtId="4" fontId="2" fillId="8" borderId="9" xfId="1" applyNumberFormat="1" applyFont="1" applyFill="1" applyBorder="1" applyAlignment="1" applyProtection="1">
      <alignment horizontal="center" vertical="center"/>
      <protection hidden="1"/>
    </xf>
    <xf numFmtId="4" fontId="0" fillId="2" borderId="9" xfId="0" applyNumberFormat="1" applyFill="1" applyBorder="1"/>
    <xf numFmtId="166" fontId="5" fillId="2" borderId="13" xfId="1" applyNumberFormat="1" applyFont="1" applyFill="1" applyBorder="1" applyAlignment="1" applyProtection="1">
      <alignment horizontal="center" vertical="center"/>
      <protection hidden="1"/>
    </xf>
    <xf numFmtId="164" fontId="5" fillId="2" borderId="13" xfId="1" applyNumberFormat="1" applyFont="1" applyFill="1" applyBorder="1" applyAlignment="1" applyProtection="1">
      <alignment horizontal="center" vertical="center"/>
      <protection hidden="1"/>
    </xf>
    <xf numFmtId="167" fontId="5" fillId="2" borderId="13" xfId="1" applyNumberFormat="1" applyFont="1" applyFill="1" applyBorder="1" applyAlignment="1" applyProtection="1">
      <alignment horizontal="left" vertical="center" indent="2"/>
      <protection hidden="1"/>
    </xf>
    <xf numFmtId="44" fontId="5" fillId="2" borderId="13" xfId="1" applyFont="1" applyFill="1" applyBorder="1" applyAlignment="1" applyProtection="1">
      <alignment horizontal="left" vertical="center" indent="2"/>
      <protection hidden="1"/>
    </xf>
    <xf numFmtId="2" fontId="5" fillId="5" borderId="13" xfId="2" applyNumberFormat="1" applyFont="1" applyFill="1" applyBorder="1" applyAlignment="1">
      <alignment horizontal="center" vertical="center" wrapText="1"/>
    </xf>
    <xf numFmtId="2" fontId="5" fillId="5" borderId="13" xfId="1" applyNumberFormat="1" applyFont="1" applyFill="1" applyBorder="1" applyAlignment="1" applyProtection="1">
      <alignment horizontal="center" vertical="center"/>
      <protection hidden="1"/>
    </xf>
    <xf numFmtId="44" fontId="29" fillId="2" borderId="13" xfId="1" applyFont="1" applyFill="1" applyBorder="1" applyAlignment="1" applyProtection="1">
      <alignment horizontal="center" vertical="center"/>
      <protection hidden="1"/>
    </xf>
    <xf numFmtId="165" fontId="29" fillId="2" borderId="13" xfId="1" applyNumberFormat="1" applyFont="1" applyFill="1" applyBorder="1" applyAlignment="1" applyProtection="1">
      <alignment horizontal="center" vertical="center"/>
      <protection hidden="1"/>
    </xf>
    <xf numFmtId="165" fontId="5" fillId="3" borderId="13" xfId="1" applyNumberFormat="1" applyFont="1" applyFill="1" applyBorder="1" applyAlignment="1" applyProtection="1">
      <alignment horizontal="center" vertical="center"/>
      <protection hidden="1"/>
    </xf>
    <xf numFmtId="44" fontId="5" fillId="3" borderId="13" xfId="1" applyFont="1" applyFill="1" applyBorder="1" applyAlignment="1" applyProtection="1">
      <alignment horizontal="center" vertical="center"/>
      <protection hidden="1"/>
    </xf>
    <xf numFmtId="2" fontId="11" fillId="5" borderId="13" xfId="1" applyNumberFormat="1" applyFont="1" applyFill="1" applyBorder="1" applyAlignment="1" applyProtection="1">
      <alignment horizontal="center" vertical="center"/>
      <protection hidden="1"/>
    </xf>
    <xf numFmtId="0" fontId="13" fillId="2" borderId="13" xfId="2" applyFont="1" applyFill="1" applyBorder="1" applyAlignment="1">
      <alignment horizontal="center" vertical="center" wrapText="1"/>
    </xf>
    <xf numFmtId="166" fontId="11" fillId="2" borderId="13" xfId="1" applyNumberFormat="1" applyFont="1" applyFill="1" applyBorder="1" applyAlignment="1" applyProtection="1">
      <alignment horizontal="center" vertical="center"/>
      <protection hidden="1"/>
    </xf>
    <xf numFmtId="165" fontId="10" fillId="2" borderId="13" xfId="1" applyNumberFormat="1" applyFont="1" applyFill="1" applyBorder="1" applyAlignment="1" applyProtection="1">
      <alignment horizontal="center" vertical="center"/>
      <protection hidden="1"/>
    </xf>
    <xf numFmtId="44" fontId="10" fillId="2" borderId="13" xfId="1" applyFont="1" applyFill="1" applyBorder="1" applyAlignment="1" applyProtection="1">
      <alignment horizontal="center" vertical="center"/>
      <protection hidden="1"/>
    </xf>
    <xf numFmtId="2" fontId="5" fillId="2" borderId="13" xfId="1" applyNumberFormat="1" applyFont="1" applyFill="1" applyBorder="1" applyAlignment="1" applyProtection="1">
      <alignment horizontal="center" vertical="center"/>
      <protection hidden="1"/>
    </xf>
    <xf numFmtId="166" fontId="11" fillId="0" borderId="13" xfId="1" applyNumberFormat="1" applyFont="1" applyFill="1" applyBorder="1" applyAlignment="1" applyProtection="1">
      <alignment horizontal="center" vertical="center"/>
      <protection hidden="1"/>
    </xf>
    <xf numFmtId="164" fontId="11" fillId="0" borderId="13" xfId="1" applyNumberFormat="1" applyFont="1" applyFill="1" applyBorder="1" applyAlignment="1" applyProtection="1">
      <alignment horizontal="center" vertical="center"/>
      <protection hidden="1"/>
    </xf>
    <xf numFmtId="164" fontId="5" fillId="0" borderId="13" xfId="1" applyNumberFormat="1" applyFont="1" applyFill="1" applyBorder="1" applyAlignment="1" applyProtection="1">
      <alignment horizontal="center" vertical="center"/>
      <protection hidden="1"/>
    </xf>
    <xf numFmtId="44" fontId="5" fillId="0" borderId="13" xfId="1" applyFont="1" applyFill="1" applyBorder="1" applyAlignment="1" applyProtection="1">
      <alignment horizontal="center" vertical="center"/>
      <protection hidden="1"/>
    </xf>
    <xf numFmtId="166" fontId="5" fillId="0" borderId="13" xfId="1" applyNumberFormat="1" applyFont="1" applyFill="1" applyBorder="1" applyAlignment="1" applyProtection="1">
      <alignment horizontal="center" vertical="center"/>
      <protection hidden="1"/>
    </xf>
    <xf numFmtId="4" fontId="2" fillId="5" borderId="13" xfId="1" applyNumberFormat="1" applyFont="1" applyFill="1" applyBorder="1" applyAlignment="1" applyProtection="1">
      <alignment horizontal="center" vertical="center"/>
      <protection hidden="1"/>
    </xf>
    <xf numFmtId="165" fontId="5" fillId="2" borderId="11" xfId="0" applyNumberFormat="1" applyFont="1" applyFill="1" applyBorder="1" applyAlignment="1">
      <alignment horizontal="center" vertical="center"/>
    </xf>
    <xf numFmtId="0" fontId="9" fillId="2" borderId="10" xfId="2" applyFont="1" applyFill="1" applyBorder="1" applyAlignment="1">
      <alignment vertical="center" wrapText="1"/>
    </xf>
    <xf numFmtId="0" fontId="9" fillId="2" borderId="5" xfId="2" applyFont="1" applyFill="1" applyBorder="1" applyAlignment="1">
      <alignment vertical="center" wrapText="1"/>
    </xf>
    <xf numFmtId="49" fontId="2" fillId="2" borderId="65" xfId="3" applyNumberFormat="1" applyFont="1" applyFill="1" applyBorder="1" applyAlignment="1">
      <alignment horizontal="center" vertical="center" wrapText="1"/>
    </xf>
    <xf numFmtId="0" fontId="2" fillId="2" borderId="66" xfId="0" applyFont="1" applyFill="1" applyBorder="1" applyAlignment="1">
      <alignment vertical="center" wrapText="1"/>
    </xf>
    <xf numFmtId="0" fontId="2" fillId="2" borderId="66" xfId="0" applyFont="1" applyFill="1" applyBorder="1" applyAlignment="1">
      <alignment horizontal="center" vertical="center" wrapText="1"/>
    </xf>
    <xf numFmtId="2" fontId="2" fillId="2" borderId="66" xfId="2" applyNumberFormat="1" applyFont="1" applyFill="1" applyBorder="1" applyAlignment="1">
      <alignment horizontal="center" vertical="center" wrapText="1"/>
    </xf>
    <xf numFmtId="167" fontId="2" fillId="2" borderId="67" xfId="1" applyNumberFormat="1" applyFont="1" applyFill="1" applyBorder="1" applyAlignment="1" applyProtection="1">
      <alignment horizontal="center" vertical="center"/>
      <protection hidden="1"/>
    </xf>
    <xf numFmtId="4" fontId="0" fillId="2" borderId="10" xfId="0" applyNumberFormat="1" applyFill="1" applyBorder="1" applyAlignment="1">
      <alignment horizontal="center"/>
    </xf>
    <xf numFmtId="167" fontId="9" fillId="2" borderId="3" xfId="1" applyNumberFormat="1" applyFont="1" applyFill="1" applyBorder="1" applyAlignment="1" applyProtection="1">
      <alignment horizontal="center" vertical="center"/>
      <protection hidden="1"/>
    </xf>
    <xf numFmtId="2" fontId="2" fillId="2" borderId="51" xfId="2" applyNumberFormat="1" applyFont="1" applyFill="1" applyBorder="1" applyAlignment="1">
      <alignment horizontal="center" vertical="center" wrapText="1"/>
    </xf>
    <xf numFmtId="4" fontId="5" fillId="2" borderId="10" xfId="1" applyNumberFormat="1" applyFont="1" applyFill="1" applyBorder="1" applyAlignment="1" applyProtection="1">
      <alignment horizontal="center" vertical="center"/>
      <protection hidden="1"/>
    </xf>
    <xf numFmtId="167" fontId="9" fillId="0" borderId="32" xfId="1" applyNumberFormat="1" applyFont="1" applyBorder="1" applyAlignment="1">
      <alignment horizontal="center" vertical="center" wrapText="1"/>
    </xf>
    <xf numFmtId="0" fontId="28" fillId="2" borderId="65" xfId="2" applyFont="1" applyFill="1" applyBorder="1" applyAlignment="1">
      <alignment horizontal="center" vertical="center" wrapText="1"/>
    </xf>
    <xf numFmtId="0" fontId="28" fillId="2" borderId="66" xfId="2" applyFont="1" applyFill="1" applyBorder="1" applyAlignment="1">
      <alignment horizontal="center" vertical="center" wrapText="1"/>
    </xf>
    <xf numFmtId="0" fontId="28" fillId="0" borderId="66" xfId="2" applyFont="1" applyBorder="1" applyAlignment="1">
      <alignment horizontal="center" vertical="center" wrapText="1"/>
    </xf>
    <xf numFmtId="167" fontId="9" fillId="0" borderId="68" xfId="1" applyNumberFormat="1" applyFont="1" applyBorder="1" applyAlignment="1">
      <alignment horizontal="center" vertical="center" wrapText="1"/>
    </xf>
    <xf numFmtId="4" fontId="26" fillId="2" borderId="10" xfId="1" applyNumberFormat="1" applyFont="1" applyFill="1" applyBorder="1" applyAlignment="1" applyProtection="1">
      <alignment horizontal="center" vertical="center"/>
      <protection hidden="1"/>
    </xf>
    <xf numFmtId="0" fontId="2" fillId="2" borderId="40" xfId="0" applyFont="1" applyFill="1" applyBorder="1" applyAlignment="1">
      <alignment horizontal="center" vertical="center" wrapText="1"/>
    </xf>
    <xf numFmtId="2" fontId="2" fillId="2" borderId="40" xfId="2" applyNumberFormat="1" applyFont="1" applyFill="1" applyBorder="1" applyAlignment="1">
      <alignment horizontal="center" vertical="center" wrapText="1"/>
    </xf>
    <xf numFmtId="167" fontId="2" fillId="2" borderId="69" xfId="1" applyNumberFormat="1" applyFont="1" applyFill="1" applyBorder="1" applyAlignment="1" applyProtection="1">
      <alignment horizontal="center" vertical="center"/>
      <protection hidden="1"/>
    </xf>
    <xf numFmtId="0" fontId="10" fillId="2" borderId="10" xfId="2" applyFont="1" applyFill="1" applyBorder="1" applyAlignment="1">
      <alignment vertical="center" wrapText="1"/>
    </xf>
    <xf numFmtId="167" fontId="15" fillId="2" borderId="0" xfId="1" applyNumberFormat="1" applyFont="1" applyFill="1"/>
    <xf numFmtId="4" fontId="0" fillId="2" borderId="10" xfId="0" applyNumberFormat="1" applyFill="1" applyBorder="1" applyAlignment="1">
      <alignment horizontal="center" vertical="center"/>
    </xf>
    <xf numFmtId="0" fontId="9" fillId="0" borderId="5" xfId="0" applyFont="1" applyBorder="1" applyAlignment="1">
      <alignment vertical="center" wrapText="1"/>
    </xf>
    <xf numFmtId="2" fontId="2" fillId="0" borderId="38" xfId="2" applyNumberFormat="1" applyFont="1" applyBorder="1" applyAlignment="1">
      <alignment horizontal="center" vertical="center" wrapText="1"/>
    </xf>
    <xf numFmtId="2" fontId="2" fillId="0" borderId="51" xfId="2" applyNumberFormat="1" applyFont="1" applyBorder="1" applyAlignment="1">
      <alignment horizontal="center" vertical="center" wrapText="1"/>
    </xf>
    <xf numFmtId="2" fontId="2" fillId="0" borderId="50" xfId="2" applyNumberFormat="1" applyFont="1" applyBorder="1" applyAlignment="1">
      <alignment horizontal="center" vertical="center" wrapText="1"/>
    </xf>
    <xf numFmtId="0" fontId="9" fillId="2" borderId="2" xfId="0" applyFont="1" applyFill="1" applyBorder="1" applyAlignment="1">
      <alignment vertical="center" wrapText="1"/>
    </xf>
    <xf numFmtId="0" fontId="9" fillId="2" borderId="5" xfId="0" applyFont="1" applyFill="1" applyBorder="1" applyAlignment="1">
      <alignment vertical="center" wrapText="1"/>
    </xf>
    <xf numFmtId="0" fontId="9" fillId="0" borderId="10" xfId="0" applyFont="1" applyBorder="1" applyAlignment="1">
      <alignment vertical="center" wrapText="1"/>
    </xf>
    <xf numFmtId="0" fontId="9" fillId="2" borderId="0" xfId="0" applyFont="1" applyFill="1" applyAlignment="1">
      <alignment vertical="center" wrapText="1"/>
    </xf>
    <xf numFmtId="0" fontId="10" fillId="2" borderId="2" xfId="0" applyFont="1" applyFill="1" applyBorder="1" applyAlignment="1">
      <alignment vertical="center" wrapText="1"/>
    </xf>
    <xf numFmtId="44" fontId="34" fillId="0" borderId="0" xfId="1" applyFont="1"/>
    <xf numFmtId="44" fontId="33" fillId="2" borderId="0" xfId="1" applyFont="1" applyFill="1"/>
    <xf numFmtId="44" fontId="34" fillId="2" borderId="0" xfId="1" applyFont="1" applyFill="1"/>
    <xf numFmtId="0" fontId="2" fillId="2" borderId="13" xfId="0" applyFont="1" applyFill="1" applyBorder="1" applyAlignment="1">
      <alignment horizontal="left" vertical="center" wrapText="1"/>
    </xf>
    <xf numFmtId="49" fontId="26" fillId="2" borderId="34" xfId="3" applyNumberFormat="1" applyFont="1" applyFill="1" applyBorder="1" applyAlignment="1">
      <alignment horizontal="center" vertical="center" wrapText="1"/>
    </xf>
    <xf numFmtId="49" fontId="26" fillId="2" borderId="37" xfId="3" applyNumberFormat="1" applyFont="1" applyFill="1" applyBorder="1" applyAlignment="1">
      <alignment horizontal="center" vertical="center" wrapText="1"/>
    </xf>
    <xf numFmtId="49" fontId="26" fillId="2" borderId="39" xfId="3" applyNumberFormat="1" applyFont="1" applyFill="1" applyBorder="1" applyAlignment="1">
      <alignment horizontal="center" vertical="center" wrapText="1"/>
    </xf>
    <xf numFmtId="0" fontId="26" fillId="2" borderId="35" xfId="0" applyFont="1" applyFill="1" applyBorder="1" applyAlignment="1">
      <alignment horizontal="left" vertical="center" wrapText="1"/>
    </xf>
    <xf numFmtId="0" fontId="26" fillId="2" borderId="33" xfId="0" applyFont="1" applyFill="1" applyBorder="1" applyAlignment="1">
      <alignment horizontal="left" vertical="center" wrapText="1"/>
    </xf>
    <xf numFmtId="0" fontId="26" fillId="2" borderId="40" xfId="0" applyFont="1" applyFill="1" applyBorder="1" applyAlignment="1">
      <alignment horizontal="left" vertical="center" wrapText="1"/>
    </xf>
    <xf numFmtId="49" fontId="26" fillId="2" borderId="43" xfId="3" applyNumberFormat="1" applyFont="1" applyFill="1" applyBorder="1" applyAlignment="1">
      <alignment horizontal="center" vertical="center" wrapText="1"/>
    </xf>
    <xf numFmtId="49" fontId="26" fillId="2" borderId="44" xfId="3" applyNumberFormat="1" applyFont="1" applyFill="1" applyBorder="1" applyAlignment="1">
      <alignment horizontal="center" vertical="center" wrapText="1"/>
    </xf>
    <xf numFmtId="49" fontId="26" fillId="2" borderId="45" xfId="3" applyNumberFormat="1" applyFont="1" applyFill="1" applyBorder="1" applyAlignment="1">
      <alignment horizontal="center" vertical="center" wrapText="1"/>
    </xf>
    <xf numFmtId="0" fontId="26" fillId="2" borderId="36"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41" xfId="0" applyFont="1" applyFill="1" applyBorder="1" applyAlignment="1">
      <alignment horizontal="left" vertical="center" wrapText="1"/>
    </xf>
    <xf numFmtId="0" fontId="28" fillId="2" borderId="7" xfId="2" applyFont="1" applyFill="1" applyBorder="1" applyAlignment="1">
      <alignment horizontal="center" vertical="center" wrapText="1"/>
    </xf>
    <xf numFmtId="0" fontId="28" fillId="2" borderId="0" xfId="2" applyFont="1" applyFill="1" applyAlignment="1">
      <alignment horizontal="center" vertical="center" wrapText="1"/>
    </xf>
    <xf numFmtId="0" fontId="28" fillId="2" borderId="4" xfId="2"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3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2" fontId="2" fillId="2" borderId="35" xfId="0" applyNumberFormat="1" applyFont="1" applyFill="1" applyBorder="1" applyAlignment="1">
      <alignment horizontal="left" vertical="center" wrapText="1"/>
    </xf>
    <xf numFmtId="2" fontId="2" fillId="2" borderId="33" xfId="0" applyNumberFormat="1" applyFont="1" applyFill="1" applyBorder="1" applyAlignment="1">
      <alignment horizontal="left" vertical="center" wrapText="1"/>
    </xf>
    <xf numFmtId="2" fontId="2" fillId="2" borderId="40" xfId="0" applyNumberFormat="1" applyFont="1" applyFill="1" applyBorder="1" applyAlignment="1">
      <alignment horizontal="left" vertical="center" wrapText="1"/>
    </xf>
    <xf numFmtId="49" fontId="2" fillId="2" borderId="34" xfId="3" applyNumberFormat="1" applyFont="1" applyFill="1" applyBorder="1" applyAlignment="1">
      <alignment horizontal="center" vertical="center" wrapText="1"/>
    </xf>
    <xf numFmtId="49" fontId="2" fillId="2" borderId="37" xfId="3" applyNumberFormat="1" applyFont="1" applyFill="1" applyBorder="1" applyAlignment="1">
      <alignment horizontal="center" vertical="center" wrapText="1"/>
    </xf>
    <xf numFmtId="49" fontId="2" fillId="2" borderId="39" xfId="3" applyNumberFormat="1" applyFont="1" applyFill="1" applyBorder="1" applyAlignment="1">
      <alignment horizontal="center" vertical="center" wrapText="1"/>
    </xf>
    <xf numFmtId="0" fontId="26" fillId="2" borderId="43" xfId="0" applyFont="1" applyFill="1" applyBorder="1" applyAlignment="1">
      <alignment horizontal="center" vertical="center" wrapText="1"/>
    </xf>
    <xf numFmtId="0" fontId="26" fillId="2" borderId="44"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2" fillId="2" borderId="35" xfId="0" applyFont="1" applyFill="1" applyBorder="1" applyAlignment="1">
      <alignment horizontal="left" wrapText="1"/>
    </xf>
    <xf numFmtId="0" fontId="2" fillId="2" borderId="33" xfId="0" applyFont="1" applyFill="1" applyBorder="1" applyAlignment="1">
      <alignment horizontal="left" wrapText="1"/>
    </xf>
    <xf numFmtId="0" fontId="2" fillId="2" borderId="40" xfId="0" applyFont="1" applyFill="1" applyBorder="1" applyAlignment="1">
      <alignment horizontal="left" wrapText="1"/>
    </xf>
    <xf numFmtId="0" fontId="2" fillId="2" borderId="3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1" xfId="0" applyFont="1" applyFill="1" applyBorder="1" applyAlignment="1">
      <alignment horizontal="left" vertical="center" wrapText="1"/>
    </xf>
    <xf numFmtId="1" fontId="2" fillId="2" borderId="43" xfId="0" applyNumberFormat="1" applyFont="1" applyFill="1" applyBorder="1" applyAlignment="1">
      <alignment horizontal="center" vertical="center"/>
    </xf>
    <xf numFmtId="1" fontId="2" fillId="2" borderId="44" xfId="0" applyNumberFormat="1" applyFont="1" applyFill="1" applyBorder="1" applyAlignment="1">
      <alignment horizontal="center" vertical="center"/>
    </xf>
    <xf numFmtId="1" fontId="2" fillId="2" borderId="45" xfId="0" applyNumberFormat="1" applyFont="1" applyFill="1" applyBorder="1" applyAlignment="1">
      <alignment horizontal="center" vertical="center"/>
    </xf>
    <xf numFmtId="0" fontId="2" fillId="0" borderId="35" xfId="0" applyFont="1" applyBorder="1" applyAlignment="1">
      <alignment horizontal="left" vertical="center" wrapText="1"/>
    </xf>
    <xf numFmtId="0" fontId="2" fillId="0" borderId="33" xfId="0" applyFont="1" applyBorder="1" applyAlignment="1">
      <alignment horizontal="left" vertical="center" wrapText="1"/>
    </xf>
    <xf numFmtId="0" fontId="2" fillId="0" borderId="40" xfId="0" applyFont="1" applyBorder="1" applyAlignment="1">
      <alignment horizontal="left" vertical="center" wrapText="1"/>
    </xf>
    <xf numFmtId="0" fontId="2" fillId="0" borderId="34" xfId="2" applyFont="1" applyBorder="1" applyAlignment="1">
      <alignment horizontal="center" vertical="center" wrapText="1"/>
    </xf>
    <xf numFmtId="0" fontId="2" fillId="0" borderId="37" xfId="2" applyFont="1" applyBorder="1" applyAlignment="1">
      <alignment horizontal="center" vertical="center" wrapText="1"/>
    </xf>
    <xf numFmtId="0" fontId="2" fillId="0" borderId="39" xfId="2" applyFont="1" applyBorder="1" applyAlignment="1">
      <alignment horizontal="center" vertical="center"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40" xfId="0" applyFont="1" applyBorder="1" applyAlignment="1">
      <alignment horizontal="left" vertical="top" wrapText="1"/>
    </xf>
    <xf numFmtId="49" fontId="2" fillId="0" borderId="34" xfId="3" applyNumberFormat="1" applyFont="1" applyBorder="1" applyAlignment="1">
      <alignment horizontal="center" vertical="center" wrapText="1"/>
    </xf>
    <xf numFmtId="49" fontId="2" fillId="0" borderId="37" xfId="3" applyNumberFormat="1" applyFont="1" applyBorder="1" applyAlignment="1">
      <alignment horizontal="center" vertical="center" wrapText="1"/>
    </xf>
    <xf numFmtId="49" fontId="2" fillId="0" borderId="39" xfId="3" applyNumberFormat="1" applyFont="1" applyBorder="1" applyAlignment="1">
      <alignment horizontal="center" vertical="center" wrapText="1"/>
    </xf>
    <xf numFmtId="49" fontId="5" fillId="2" borderId="34" xfId="3" applyNumberFormat="1" applyFont="1" applyFill="1" applyBorder="1" applyAlignment="1">
      <alignment horizontal="center" vertical="center" wrapText="1"/>
    </xf>
    <xf numFmtId="49" fontId="5" fillId="2" borderId="37" xfId="3" applyNumberFormat="1" applyFont="1" applyFill="1" applyBorder="1" applyAlignment="1">
      <alignment horizontal="center" vertical="center" wrapText="1"/>
    </xf>
    <xf numFmtId="49" fontId="5" fillId="2" borderId="39" xfId="3" applyNumberFormat="1" applyFont="1" applyFill="1" applyBorder="1" applyAlignment="1">
      <alignment horizontal="center" vertical="center" wrapText="1"/>
    </xf>
    <xf numFmtId="0" fontId="5" fillId="2" borderId="35"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2" fillId="0" borderId="9" xfId="3" applyFont="1" applyBorder="1" applyAlignment="1">
      <alignment horizontal="center" vertical="center" wrapText="1"/>
    </xf>
    <xf numFmtId="0" fontId="20" fillId="2" borderId="35" xfId="0" applyFont="1" applyFill="1" applyBorder="1" applyAlignment="1">
      <alignment horizontal="left" vertical="center" wrapText="1"/>
    </xf>
    <xf numFmtId="0" fontId="7" fillId="0" borderId="0" xfId="2" applyFont="1" applyAlignment="1">
      <alignment horizontal="center" vertical="center" wrapText="1"/>
    </xf>
    <xf numFmtId="0" fontId="7" fillId="0" borderId="5" xfId="2" applyFont="1" applyBorder="1" applyAlignment="1">
      <alignment horizontal="center" vertical="center" wrapText="1"/>
    </xf>
    <xf numFmtId="0" fontId="2" fillId="2" borderId="35"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40" xfId="0" applyFont="1" applyFill="1" applyBorder="1" applyAlignment="1">
      <alignment horizontal="left" vertical="top" wrapText="1"/>
    </xf>
    <xf numFmtId="49" fontId="2" fillId="2" borderId="47" xfId="3" applyNumberFormat="1"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49" fontId="2" fillId="2" borderId="48" xfId="3" applyNumberFormat="1" applyFont="1" applyFill="1" applyBorder="1" applyAlignment="1">
      <alignment horizontal="center" vertical="center" wrapText="1"/>
    </xf>
    <xf numFmtId="0" fontId="2" fillId="2" borderId="34"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9" xfId="0" applyFont="1" applyFill="1" applyBorder="1" applyAlignment="1">
      <alignment horizontal="left" vertical="center" wrapText="1"/>
    </xf>
    <xf numFmtId="1" fontId="2" fillId="2" borderId="35" xfId="0" applyNumberFormat="1" applyFont="1" applyFill="1" applyBorder="1" applyAlignment="1">
      <alignment horizontal="left" vertical="center" wrapText="1"/>
    </xf>
    <xf numFmtId="1" fontId="2" fillId="2" borderId="33" xfId="0" applyNumberFormat="1" applyFont="1" applyFill="1" applyBorder="1" applyAlignment="1">
      <alignment horizontal="left" vertical="center" wrapText="1"/>
    </xf>
    <xf numFmtId="1" fontId="2" fillId="2" borderId="40" xfId="0" applyNumberFormat="1" applyFont="1" applyFill="1" applyBorder="1" applyAlignment="1">
      <alignment horizontal="left" vertical="center" wrapText="1"/>
    </xf>
    <xf numFmtId="168" fontId="2" fillId="2" borderId="35" xfId="0" applyNumberFormat="1" applyFont="1" applyFill="1" applyBorder="1" applyAlignment="1">
      <alignment horizontal="left" vertical="center" wrapText="1"/>
    </xf>
    <xf numFmtId="168" fontId="2" fillId="2" borderId="33" xfId="0" applyNumberFormat="1" applyFont="1" applyFill="1" applyBorder="1" applyAlignment="1">
      <alignment horizontal="left" vertical="center" wrapText="1"/>
    </xf>
    <xf numFmtId="168" fontId="2" fillId="2" borderId="40" xfId="0" applyNumberFormat="1" applyFont="1" applyFill="1" applyBorder="1" applyAlignment="1">
      <alignment horizontal="left"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49" fontId="5" fillId="2" borderId="43" xfId="3" applyNumberFormat="1" applyFont="1" applyFill="1" applyBorder="1" applyAlignment="1">
      <alignment horizontal="center" vertical="center" wrapText="1"/>
    </xf>
    <xf numFmtId="49" fontId="5" fillId="2" borderId="44" xfId="3" applyNumberFormat="1" applyFont="1" applyFill="1" applyBorder="1" applyAlignment="1">
      <alignment horizontal="center" vertical="center" wrapText="1"/>
    </xf>
    <xf numFmtId="49" fontId="5" fillId="2" borderId="45" xfId="3" applyNumberFormat="1"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1" xfId="0" applyFont="1" applyFill="1" applyBorder="1" applyAlignment="1">
      <alignment horizontal="left" vertical="center" wrapText="1"/>
    </xf>
    <xf numFmtId="49" fontId="5" fillId="2" borderId="15" xfId="3" applyNumberFormat="1" applyFont="1" applyFill="1" applyBorder="1" applyAlignment="1">
      <alignment horizontal="center" vertical="center" wrapText="1"/>
    </xf>
    <xf numFmtId="49" fontId="5" fillId="2" borderId="12" xfId="3" applyNumberFormat="1" applyFont="1" applyFill="1" applyBorder="1" applyAlignment="1">
      <alignment horizontal="center" vertical="center" wrapText="1"/>
    </xf>
    <xf numFmtId="49" fontId="5" fillId="2" borderId="16" xfId="3" applyNumberFormat="1" applyFont="1" applyFill="1" applyBorder="1" applyAlignment="1">
      <alignment horizontal="center" vertical="center" wrapText="1"/>
    </xf>
    <xf numFmtId="0" fontId="5" fillId="2" borderId="43"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2" fillId="2" borderId="35" xfId="0" applyFont="1" applyFill="1" applyBorder="1" applyAlignment="1">
      <alignment vertical="center" wrapText="1"/>
    </xf>
    <xf numFmtId="0" fontId="2" fillId="2" borderId="33" xfId="0" applyFont="1" applyFill="1" applyBorder="1" applyAlignment="1">
      <alignment vertical="center" wrapText="1"/>
    </xf>
    <xf numFmtId="0" fontId="2" fillId="2" borderId="40" xfId="0" applyFont="1" applyFill="1" applyBorder="1" applyAlignment="1">
      <alignment vertical="center" wrapText="1"/>
    </xf>
    <xf numFmtId="0" fontId="2" fillId="2" borderId="34" xfId="3" applyFont="1" applyFill="1" applyBorder="1" applyAlignment="1">
      <alignment horizontal="center" vertical="center" wrapText="1"/>
    </xf>
    <xf numFmtId="0" fontId="2" fillId="2" borderId="37" xfId="3" applyFont="1" applyFill="1" applyBorder="1" applyAlignment="1">
      <alignment horizontal="center" vertical="center" wrapText="1"/>
    </xf>
    <xf numFmtId="0" fontId="2" fillId="2" borderId="39" xfId="3"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0" fillId="0" borderId="35" xfId="0" applyFont="1" applyBorder="1" applyAlignment="1">
      <alignment horizontal="left" vertical="top" wrapText="1"/>
    </xf>
    <xf numFmtId="0" fontId="20" fillId="2" borderId="35" xfId="0" applyFont="1" applyFill="1" applyBorder="1" applyAlignment="1">
      <alignment horizontal="left" vertical="top"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0" fontId="2" fillId="0" borderId="2" xfId="3" applyFont="1" applyBorder="1" applyAlignment="1">
      <alignment horizontal="center" vertical="center" wrapText="1"/>
    </xf>
    <xf numFmtId="0" fontId="2" fillId="0" borderId="0" xfId="3" applyFont="1" applyAlignment="1">
      <alignment horizontal="center" vertical="center" wrapText="1"/>
    </xf>
    <xf numFmtId="0" fontId="2" fillId="0" borderId="5" xfId="3" applyFont="1" applyBorder="1" applyAlignment="1">
      <alignment horizontal="center"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1" xfId="0" applyFont="1" applyBorder="1" applyAlignment="1">
      <alignment horizontal="center" vertical="center" wrapText="1"/>
    </xf>
    <xf numFmtId="0" fontId="9" fillId="2" borderId="8"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9" fillId="0" borderId="10" xfId="2" applyFont="1" applyBorder="1" applyAlignment="1">
      <alignment horizontal="center" vertical="center" wrapText="1"/>
    </xf>
    <xf numFmtId="0" fontId="5" fillId="2" borderId="3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40" xfId="0" applyFont="1" applyFill="1" applyBorder="1" applyAlignment="1">
      <alignment horizontal="left" vertical="top" wrapText="1"/>
    </xf>
    <xf numFmtId="0" fontId="23" fillId="2" borderId="35" xfId="0" applyFont="1" applyFill="1" applyBorder="1" applyAlignment="1">
      <alignment horizontal="left" vertical="center" wrapText="1"/>
    </xf>
    <xf numFmtId="0" fontId="23" fillId="2" borderId="33"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23" fillId="2" borderId="35" xfId="0" applyFont="1" applyFill="1" applyBorder="1" applyAlignment="1">
      <alignment horizontal="left" vertical="top" wrapText="1"/>
    </xf>
    <xf numFmtId="0" fontId="23" fillId="2" borderId="33" xfId="0" applyFont="1" applyFill="1" applyBorder="1" applyAlignment="1">
      <alignment horizontal="left" vertical="top" wrapText="1"/>
    </xf>
    <xf numFmtId="0" fontId="23" fillId="2" borderId="40" xfId="0" applyFont="1" applyFill="1" applyBorder="1" applyAlignment="1">
      <alignment horizontal="left" vertical="top" wrapText="1"/>
    </xf>
    <xf numFmtId="2" fontId="20" fillId="2" borderId="35" xfId="0" applyNumberFormat="1" applyFont="1" applyFill="1" applyBorder="1" applyAlignment="1">
      <alignment horizontal="left" vertical="center" wrapText="1"/>
    </xf>
    <xf numFmtId="0" fontId="9" fillId="2" borderId="52" xfId="2" applyFont="1" applyFill="1" applyBorder="1" applyAlignment="1">
      <alignment horizontal="center" vertical="center" wrapText="1"/>
    </xf>
    <xf numFmtId="0" fontId="9" fillId="2" borderId="18" xfId="2" applyFont="1" applyFill="1" applyBorder="1" applyAlignment="1">
      <alignment horizontal="center" vertical="center" wrapText="1"/>
    </xf>
    <xf numFmtId="0" fontId="10" fillId="2" borderId="9"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2" borderId="53"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31"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32" fillId="9" borderId="58" xfId="0" applyFont="1" applyFill="1" applyBorder="1" applyAlignment="1">
      <alignment horizontal="center" vertical="center"/>
    </xf>
    <xf numFmtId="0" fontId="32" fillId="9" borderId="59" xfId="0" applyFont="1" applyFill="1" applyBorder="1" applyAlignment="1">
      <alignment horizontal="center" vertical="center"/>
    </xf>
    <xf numFmtId="0" fontId="32" fillId="9" borderId="60" xfId="0" applyFont="1" applyFill="1" applyBorder="1" applyAlignment="1">
      <alignment horizontal="center" vertical="center"/>
    </xf>
    <xf numFmtId="0" fontId="32" fillId="9" borderId="61" xfId="0" applyFont="1" applyFill="1" applyBorder="1" applyAlignment="1">
      <alignment horizontal="center" vertical="center"/>
    </xf>
    <xf numFmtId="0" fontId="32" fillId="9" borderId="62" xfId="0" applyFont="1" applyFill="1" applyBorder="1" applyAlignment="1">
      <alignment horizontal="center" vertical="center"/>
    </xf>
    <xf numFmtId="0" fontId="32" fillId="9" borderId="63" xfId="0" applyFont="1" applyFill="1" applyBorder="1" applyAlignment="1">
      <alignment horizontal="center" vertical="center"/>
    </xf>
    <xf numFmtId="49" fontId="2" fillId="0" borderId="0" xfId="3" applyNumberFormat="1" applyFont="1" applyBorder="1" applyAlignment="1">
      <alignment horizontal="center" vertical="center" wrapText="1"/>
    </xf>
    <xf numFmtId="0" fontId="5" fillId="2" borderId="33" xfId="0" applyFont="1" applyFill="1" applyBorder="1" applyAlignment="1">
      <alignment horizontal="center" vertical="center" wrapText="1"/>
    </xf>
    <xf numFmtId="0" fontId="5" fillId="0" borderId="33" xfId="0" applyFont="1" applyBorder="1" applyAlignment="1">
      <alignment horizontal="center"/>
    </xf>
    <xf numFmtId="0" fontId="5" fillId="2" borderId="7" xfId="0" applyFont="1" applyFill="1" applyBorder="1" applyAlignment="1">
      <alignment horizontal="center" vertical="center"/>
    </xf>
    <xf numFmtId="2" fontId="2" fillId="2" borderId="32" xfId="0" applyNumberFormat="1" applyFont="1" applyFill="1" applyBorder="1" applyAlignment="1">
      <alignment horizontal="center" vertical="center" wrapText="1"/>
    </xf>
    <xf numFmtId="167" fontId="2" fillId="2" borderId="70" xfId="1" applyNumberFormat="1" applyFont="1" applyFill="1" applyBorder="1" applyAlignment="1" applyProtection="1">
      <alignment horizontal="center" vertical="center"/>
      <protection hidden="1"/>
    </xf>
  </cellXfs>
  <cellStyles count="6">
    <cellStyle name="Moneda" xfId="1" builtinId="4"/>
    <cellStyle name="Moneda 2" xfId="5" xr:uid="{CDFFB249-615E-4726-ABAE-806CE3CA3303}"/>
    <cellStyle name="Normal" xfId="0" builtinId="0"/>
    <cellStyle name="Normal 3" xfId="3" xr:uid="{0863047F-9141-47D5-8B4B-06F27E5BEACD}"/>
    <cellStyle name="Normal 5" xfId="2" xr:uid="{6A85752D-B496-4C1E-B971-E85A45311E25}"/>
    <cellStyle name="Normal_Libro3" xfId="4" xr:uid="{606A8969-329A-433D-A04A-E975A02B9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hyperlink" Target="#Modificaciones.!A1"/><Relationship Id="rId3" Type="http://schemas.openxmlformats.org/officeDocument/2006/relationships/image" Target="../media/image3.png"/><Relationship Id="rId7" Type="http://schemas.openxmlformats.org/officeDocument/2006/relationships/hyperlink" Target="#'Registro o Notificaci&#243;n.'!A1"/><Relationship Id="rId12" Type="http://schemas.openxmlformats.org/officeDocument/2006/relationships/hyperlink" Target="#'Licencias de Cannabis.'!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Tarifas Diferenciadas Ley 2069.'!A1"/><Relationship Id="rId11" Type="http://schemas.openxmlformats.org/officeDocument/2006/relationships/hyperlink" Target="#'Plantas de Benefecio Animal.'!A1"/><Relationship Id="rId5" Type="http://schemas.openxmlformats.org/officeDocument/2006/relationships/hyperlink" Target="#Excepci&#243;n_Pago_Ley_2069.!A1"/><Relationship Id="rId10" Type="http://schemas.openxmlformats.org/officeDocument/2006/relationships/hyperlink" Target="#'Certificaciones y Autorizacion.'!A1"/><Relationship Id="rId4" Type="http://schemas.openxmlformats.org/officeDocument/2006/relationships/hyperlink" Target="#'Manual Tarifario Vigente'!A1"/><Relationship Id="rId9" Type="http://schemas.openxmlformats.org/officeDocument/2006/relationships/hyperlink" Target="#'Analis de Laborato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OME!A1"/><Relationship Id="rId1" Type="http://schemas.openxmlformats.org/officeDocument/2006/relationships/image" Target="../media/image4.png"/><Relationship Id="rId4"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xdr:from>
      <xdr:col>9</xdr:col>
      <xdr:colOff>477322</xdr:colOff>
      <xdr:row>1</xdr:row>
      <xdr:rowOff>57150</xdr:rowOff>
    </xdr:from>
    <xdr:to>
      <xdr:col>11</xdr:col>
      <xdr:colOff>714376</xdr:colOff>
      <xdr:row>2</xdr:row>
      <xdr:rowOff>252162</xdr:rowOff>
    </xdr:to>
    <xdr:grpSp>
      <xdr:nvGrpSpPr>
        <xdr:cNvPr id="2" name="Grupo 1">
          <a:extLst>
            <a:ext uri="{FF2B5EF4-FFF2-40B4-BE49-F238E27FC236}">
              <a16:creationId xmlns:a16="http://schemas.microsoft.com/office/drawing/2014/main" id="{A031C251-FB13-48D4-B437-8EADFFED37EC}"/>
            </a:ext>
          </a:extLst>
        </xdr:cNvPr>
        <xdr:cNvGrpSpPr/>
      </xdr:nvGrpSpPr>
      <xdr:grpSpPr>
        <a:xfrm>
          <a:off x="6630472" y="114300"/>
          <a:ext cx="1761054" cy="347412"/>
          <a:chOff x="9011722" y="57150"/>
          <a:chExt cx="1761054" cy="509337"/>
        </a:xfrm>
      </xdr:grpSpPr>
      <xdr:pic>
        <xdr:nvPicPr>
          <xdr:cNvPr id="3" name="Imagen 2">
            <a:extLst>
              <a:ext uri="{FF2B5EF4-FFF2-40B4-BE49-F238E27FC236}">
                <a16:creationId xmlns:a16="http://schemas.microsoft.com/office/drawing/2014/main" id="{AB30162E-9700-5609-95DC-E67B2FBE3E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6" y="57150"/>
            <a:ext cx="1276350" cy="507214"/>
          </a:xfrm>
          <a:prstGeom prst="rect">
            <a:avLst/>
          </a:prstGeom>
        </xdr:spPr>
      </xdr:pic>
      <xdr:pic>
        <xdr:nvPicPr>
          <xdr:cNvPr id="4" name="Imagen 3">
            <a:extLst>
              <a:ext uri="{FF2B5EF4-FFF2-40B4-BE49-F238E27FC236}">
                <a16:creationId xmlns:a16="http://schemas.microsoft.com/office/drawing/2014/main" id="{EE6B37CD-8B5D-57CC-A6DF-4B788B71BC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11722" y="57150"/>
            <a:ext cx="478713" cy="509337"/>
          </a:xfrm>
          <a:prstGeom prst="rect">
            <a:avLst/>
          </a:prstGeom>
        </xdr:spPr>
      </xdr:pic>
    </xdr:grpSp>
    <xdr:clientData/>
  </xdr:twoCellAnchor>
  <xdr:twoCellAnchor editAs="oneCell">
    <xdr:from>
      <xdr:col>1</xdr:col>
      <xdr:colOff>75395</xdr:colOff>
      <xdr:row>21</xdr:row>
      <xdr:rowOff>43198</xdr:rowOff>
    </xdr:from>
    <xdr:to>
      <xdr:col>2</xdr:col>
      <xdr:colOff>45586</xdr:colOff>
      <xdr:row>21</xdr:row>
      <xdr:rowOff>129057</xdr:rowOff>
    </xdr:to>
    <xdr:pic>
      <xdr:nvPicPr>
        <xdr:cNvPr id="5" name="Imagen 4">
          <a:extLst>
            <a:ext uri="{FF2B5EF4-FFF2-40B4-BE49-F238E27FC236}">
              <a16:creationId xmlns:a16="http://schemas.microsoft.com/office/drawing/2014/main" id="{064EF8D7-7212-4CA0-AB39-8359C6E494F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09" t="23566" r="4330" b="16349"/>
        <a:stretch>
          <a:fillRect/>
        </a:stretch>
      </xdr:blipFill>
      <xdr:spPr>
        <a:xfrm>
          <a:off x="132545" y="4167523"/>
          <a:ext cx="762671" cy="85859"/>
        </a:xfrm>
        <a:prstGeom prst="rect">
          <a:avLst/>
        </a:prstGeom>
      </xdr:spPr>
    </xdr:pic>
    <xdr:clientData/>
  </xdr:twoCellAnchor>
  <xdr:twoCellAnchor>
    <xdr:from>
      <xdr:col>1</xdr:col>
      <xdr:colOff>638175</xdr:colOff>
      <xdr:row>5</xdr:row>
      <xdr:rowOff>76200</xdr:rowOff>
    </xdr:from>
    <xdr:to>
      <xdr:col>4</xdr:col>
      <xdr:colOff>257175</xdr:colOff>
      <xdr:row>8</xdr:row>
      <xdr:rowOff>57150</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6E18ED7A-EE52-4F75-9C2D-2FCD96E53687}"/>
            </a:ext>
          </a:extLst>
        </xdr:cNvPr>
        <xdr:cNvSpPr/>
      </xdr:nvSpPr>
      <xdr:spPr>
        <a:xfrm>
          <a:off x="695325" y="1152525"/>
          <a:ext cx="1905000"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Manual Tarifario</a:t>
          </a:r>
        </a:p>
      </xdr:txBody>
    </xdr:sp>
    <xdr:clientData/>
  </xdr:twoCellAnchor>
  <xdr:twoCellAnchor>
    <xdr:from>
      <xdr:col>1</xdr:col>
      <xdr:colOff>638175</xdr:colOff>
      <xdr:row>10</xdr:row>
      <xdr:rowOff>66675</xdr:rowOff>
    </xdr:from>
    <xdr:to>
      <xdr:col>4</xdr:col>
      <xdr:colOff>238125</xdr:colOff>
      <xdr:row>13</xdr:row>
      <xdr:rowOff>152400</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7679A456-D472-4E0A-905A-74EA525DEDD2}"/>
            </a:ext>
          </a:extLst>
        </xdr:cNvPr>
        <xdr:cNvSpPr/>
      </xdr:nvSpPr>
      <xdr:spPr>
        <a:xfrm>
          <a:off x="695325" y="2095500"/>
          <a:ext cx="18859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Excepción Pago Ley 2069</a:t>
          </a:r>
        </a:p>
      </xdr:txBody>
    </xdr:sp>
    <xdr:clientData/>
  </xdr:twoCellAnchor>
  <xdr:twoCellAnchor>
    <xdr:from>
      <xdr:col>1</xdr:col>
      <xdr:colOff>619125</xdr:colOff>
      <xdr:row>15</xdr:row>
      <xdr:rowOff>142875</xdr:rowOff>
    </xdr:from>
    <xdr:to>
      <xdr:col>4</xdr:col>
      <xdr:colOff>219074</xdr:colOff>
      <xdr:row>20</xdr:row>
      <xdr:rowOff>38100</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E40DCBA6-9AB2-412C-B996-681A25D74CD8}"/>
            </a:ext>
          </a:extLst>
        </xdr:cNvPr>
        <xdr:cNvSpPr/>
      </xdr:nvSpPr>
      <xdr:spPr>
        <a:xfrm>
          <a:off x="676275" y="3124200"/>
          <a:ext cx="1885949"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Tarifas Diferenciadas</a:t>
          </a:r>
          <a:r>
            <a:rPr lang="es-CO" sz="1400" b="1" baseline="0">
              <a:latin typeface="Aptos" panose="020B0004020202020204" pitchFamily="34" charset="0"/>
            </a:rPr>
            <a:t> </a:t>
          </a:r>
        </a:p>
        <a:p>
          <a:pPr algn="ctr"/>
          <a:r>
            <a:rPr lang="es-CO" sz="1400" b="1" baseline="0">
              <a:latin typeface="Aptos" panose="020B0004020202020204" pitchFamily="34" charset="0"/>
            </a:rPr>
            <a:t>Ley 2069</a:t>
          </a:r>
          <a:endParaRPr lang="es-CO" sz="1400" b="1">
            <a:latin typeface="Aptos" panose="020B0004020202020204" pitchFamily="34" charset="0"/>
          </a:endParaRPr>
        </a:p>
      </xdr:txBody>
    </xdr:sp>
    <xdr:clientData/>
  </xdr:twoCellAnchor>
  <xdr:twoCellAnchor>
    <xdr:from>
      <xdr:col>5</xdr:col>
      <xdr:colOff>47625</xdr:colOff>
      <xdr:row>4</xdr:row>
      <xdr:rowOff>76200</xdr:rowOff>
    </xdr:from>
    <xdr:to>
      <xdr:col>7</xdr:col>
      <xdr:colOff>428624</xdr:colOff>
      <xdr:row>9</xdr:row>
      <xdr:rowOff>19050</xdr:rowOff>
    </xdr:to>
    <xdr:sp macro="" textlink="">
      <xdr:nvSpPr>
        <xdr:cNvPr id="9" name="Rectángulo: esquinas redondeadas 8">
          <a:hlinkClick xmlns:r="http://schemas.openxmlformats.org/officeDocument/2006/relationships" r:id="rId7"/>
          <a:extLst>
            <a:ext uri="{FF2B5EF4-FFF2-40B4-BE49-F238E27FC236}">
              <a16:creationId xmlns:a16="http://schemas.microsoft.com/office/drawing/2014/main" id="{DDF458CF-9A81-4547-AD38-A85CDD61C578}"/>
            </a:ext>
          </a:extLst>
        </xdr:cNvPr>
        <xdr:cNvSpPr/>
      </xdr:nvSpPr>
      <xdr:spPr>
        <a:xfrm>
          <a:off x="3152775" y="962025"/>
          <a:ext cx="1904999" cy="8953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Registros</a:t>
          </a:r>
          <a:r>
            <a:rPr lang="es-CO" sz="1400" b="1" baseline="0">
              <a:latin typeface="Aptos" panose="020B0004020202020204" pitchFamily="34" charset="0"/>
            </a:rPr>
            <a:t>, renovaciones y notificaciones</a:t>
          </a:r>
          <a:endParaRPr lang="es-CO" sz="1400" b="1">
            <a:latin typeface="Aptos" panose="020B0004020202020204" pitchFamily="34" charset="0"/>
          </a:endParaRPr>
        </a:p>
      </xdr:txBody>
    </xdr:sp>
    <xdr:clientData/>
  </xdr:twoCellAnchor>
  <xdr:twoCellAnchor>
    <xdr:from>
      <xdr:col>5</xdr:col>
      <xdr:colOff>47625</xdr:colOff>
      <xdr:row>10</xdr:row>
      <xdr:rowOff>123825</xdr:rowOff>
    </xdr:from>
    <xdr:to>
      <xdr:col>7</xdr:col>
      <xdr:colOff>424228</xdr:colOff>
      <xdr:row>13</xdr:row>
      <xdr:rowOff>104775</xdr:rowOff>
    </xdr:to>
    <xdr:sp macro="" textlink="">
      <xdr:nvSpPr>
        <xdr:cNvPr id="10" name="Rectángulo: esquinas redondeadas 9">
          <a:hlinkClick xmlns:r="http://schemas.openxmlformats.org/officeDocument/2006/relationships" r:id="rId8"/>
          <a:extLst>
            <a:ext uri="{FF2B5EF4-FFF2-40B4-BE49-F238E27FC236}">
              <a16:creationId xmlns:a16="http://schemas.microsoft.com/office/drawing/2014/main" id="{B28BC534-679F-4A4D-94E8-6B2C65C12403}"/>
            </a:ext>
          </a:extLst>
        </xdr:cNvPr>
        <xdr:cNvSpPr/>
      </xdr:nvSpPr>
      <xdr:spPr>
        <a:xfrm>
          <a:off x="3152775" y="2152650"/>
          <a:ext cx="1900603" cy="552450"/>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Modificaciones</a:t>
          </a:r>
        </a:p>
      </xdr:txBody>
    </xdr:sp>
    <xdr:clientData/>
  </xdr:twoCellAnchor>
  <xdr:twoCellAnchor>
    <xdr:from>
      <xdr:col>5</xdr:col>
      <xdr:colOff>38100</xdr:colOff>
      <xdr:row>15</xdr:row>
      <xdr:rowOff>142875</xdr:rowOff>
    </xdr:from>
    <xdr:to>
      <xdr:col>7</xdr:col>
      <xdr:colOff>414702</xdr:colOff>
      <xdr:row>20</xdr:row>
      <xdr:rowOff>38100</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CBAF713E-2F3A-4105-BFE4-309C94523875}"/>
            </a:ext>
          </a:extLst>
        </xdr:cNvPr>
        <xdr:cNvSpPr/>
      </xdr:nvSpPr>
      <xdr:spPr>
        <a:xfrm>
          <a:off x="3143250" y="3124200"/>
          <a:ext cx="1900602" cy="8477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Análisis</a:t>
          </a:r>
          <a:r>
            <a:rPr lang="es-CO" sz="1400" b="1" baseline="0">
              <a:latin typeface="Aptos" panose="020B0004020202020204" pitchFamily="34" charset="0"/>
            </a:rPr>
            <a:t> de laboratorio</a:t>
          </a:r>
          <a:endParaRPr lang="es-CO" sz="1400" b="1">
            <a:latin typeface="Aptos" panose="020B0004020202020204" pitchFamily="34" charset="0"/>
          </a:endParaRPr>
        </a:p>
      </xdr:txBody>
    </xdr:sp>
    <xdr:clientData/>
  </xdr:twoCellAnchor>
  <xdr:twoCellAnchor>
    <xdr:from>
      <xdr:col>8</xdr:col>
      <xdr:colOff>190500</xdr:colOff>
      <xdr:row>5</xdr:row>
      <xdr:rowOff>19050</xdr:rowOff>
    </xdr:from>
    <xdr:to>
      <xdr:col>10</xdr:col>
      <xdr:colOff>567102</xdr:colOff>
      <xdr:row>8</xdr:row>
      <xdr:rowOff>66675</xdr:rowOff>
    </xdr:to>
    <xdr:sp macro="" textlink="">
      <xdr:nvSpPr>
        <xdr:cNvPr id="12" name="Rectángulo: esquinas redondeadas 11">
          <a:hlinkClick xmlns:r="http://schemas.openxmlformats.org/officeDocument/2006/relationships" r:id="rId10"/>
          <a:extLst>
            <a:ext uri="{FF2B5EF4-FFF2-40B4-BE49-F238E27FC236}">
              <a16:creationId xmlns:a16="http://schemas.microsoft.com/office/drawing/2014/main" id="{DAAEEFDD-0372-403C-8EB3-0972E8EEAB6D}"/>
            </a:ext>
          </a:extLst>
        </xdr:cNvPr>
        <xdr:cNvSpPr/>
      </xdr:nvSpPr>
      <xdr:spPr>
        <a:xfrm>
          <a:off x="5581650" y="1095375"/>
          <a:ext cx="1900602" cy="6191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Certificaciones y autorizaciones</a:t>
          </a:r>
        </a:p>
      </xdr:txBody>
    </xdr:sp>
    <xdr:clientData/>
  </xdr:twoCellAnchor>
  <xdr:twoCellAnchor>
    <xdr:from>
      <xdr:col>8</xdr:col>
      <xdr:colOff>200025</xdr:colOff>
      <xdr:row>10</xdr:row>
      <xdr:rowOff>57150</xdr:rowOff>
    </xdr:from>
    <xdr:to>
      <xdr:col>10</xdr:col>
      <xdr:colOff>576627</xdr:colOff>
      <xdr:row>13</xdr:row>
      <xdr:rowOff>142875</xdr:rowOff>
    </xdr:to>
    <xdr:sp macro="" textlink="">
      <xdr:nvSpPr>
        <xdr:cNvPr id="13" name="Rectángulo: esquinas redondeadas 12">
          <a:hlinkClick xmlns:r="http://schemas.openxmlformats.org/officeDocument/2006/relationships" r:id="rId11"/>
          <a:extLst>
            <a:ext uri="{FF2B5EF4-FFF2-40B4-BE49-F238E27FC236}">
              <a16:creationId xmlns:a16="http://schemas.microsoft.com/office/drawing/2014/main" id="{E0265353-CB8A-4375-8883-CDFD5547DC56}"/>
            </a:ext>
          </a:extLst>
        </xdr:cNvPr>
        <xdr:cNvSpPr/>
      </xdr:nvSpPr>
      <xdr:spPr>
        <a:xfrm>
          <a:off x="5591175" y="2085975"/>
          <a:ext cx="1900602"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Inspección plantas de beneficio</a:t>
          </a:r>
        </a:p>
      </xdr:txBody>
    </xdr:sp>
    <xdr:clientData/>
  </xdr:twoCellAnchor>
  <xdr:twoCellAnchor>
    <xdr:from>
      <xdr:col>8</xdr:col>
      <xdr:colOff>180975</xdr:colOff>
      <xdr:row>16</xdr:row>
      <xdr:rowOff>57150</xdr:rowOff>
    </xdr:from>
    <xdr:to>
      <xdr:col>10</xdr:col>
      <xdr:colOff>581025</xdr:colOff>
      <xdr:row>19</xdr:row>
      <xdr:rowOff>142875</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96BA0B82-8596-40BA-B0D5-7C0F8C9C450F}"/>
            </a:ext>
          </a:extLst>
        </xdr:cNvPr>
        <xdr:cNvSpPr/>
      </xdr:nvSpPr>
      <xdr:spPr>
        <a:xfrm>
          <a:off x="5572125" y="3228975"/>
          <a:ext cx="1924050" cy="657225"/>
        </a:xfrm>
        <a:prstGeom prst="roundRect">
          <a:avLst/>
        </a:prstGeom>
        <a:solidFill>
          <a:srgbClr val="008080"/>
        </a:solidFill>
        <a:ln>
          <a:solidFill>
            <a:srgbClr val="CCFFFF"/>
          </a:solid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nchorCtr="0"/>
        <a:lstStyle>
          <a:defPPr>
            <a:defRPr lang="es-CO"/>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algn="ctr"/>
          <a:r>
            <a:rPr lang="es-CO" sz="1400" b="1">
              <a:latin typeface="Aptos" panose="020B0004020202020204" pitchFamily="34" charset="0"/>
            </a:rPr>
            <a:t>Licencias de Cannabis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3705226</xdr:colOff>
      <xdr:row>0</xdr:row>
      <xdr:rowOff>114300</xdr:rowOff>
    </xdr:from>
    <xdr:to>
      <xdr:col>5</xdr:col>
      <xdr:colOff>971551</xdr:colOff>
      <xdr:row>2</xdr:row>
      <xdr:rowOff>114301</xdr:rowOff>
    </xdr:to>
    <xdr:pic>
      <xdr:nvPicPr>
        <xdr:cNvPr id="2" name="Imagen 3">
          <a:extLst>
            <a:ext uri="{FF2B5EF4-FFF2-40B4-BE49-F238E27FC236}">
              <a16:creationId xmlns:a16="http://schemas.microsoft.com/office/drawing/2014/main" id="{D0A59ACD-02AD-4433-8125-A392DFE6C7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588" t="19616" r="3618" b="15258"/>
        <a:stretch>
          <a:fillRect/>
        </a:stretch>
      </xdr:blipFill>
      <xdr:spPr>
        <a:xfrm>
          <a:off x="4467226" y="114300"/>
          <a:ext cx="3905250" cy="790576"/>
        </a:xfrm>
        <a:prstGeom prst="rect">
          <a:avLst/>
        </a:prstGeom>
      </xdr:spPr>
    </xdr:pic>
    <xdr:clientData/>
  </xdr:twoCellAnchor>
  <xdr:twoCellAnchor editAs="oneCell">
    <xdr:from>
      <xdr:col>2</xdr:col>
      <xdr:colOff>105834</xdr:colOff>
      <xdr:row>0</xdr:row>
      <xdr:rowOff>31750</xdr:rowOff>
    </xdr:from>
    <xdr:to>
      <xdr:col>3</xdr:col>
      <xdr:colOff>1059</xdr:colOff>
      <xdr:row>1</xdr:row>
      <xdr:rowOff>322003</xdr:rowOff>
    </xdr:to>
    <xdr:pic>
      <xdr:nvPicPr>
        <xdr:cNvPr id="5" name="Gráfico 2" descr="Hogar con relleno sólido">
          <a:hlinkClick xmlns:r="http://schemas.openxmlformats.org/officeDocument/2006/relationships" r:id="rId2"/>
          <a:extLst>
            <a:ext uri="{FF2B5EF4-FFF2-40B4-BE49-F238E27FC236}">
              <a16:creationId xmlns:a16="http://schemas.microsoft.com/office/drawing/2014/main" id="{AD59380F-794C-4A28-8DC1-E53D9243308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0F030ED6-CC8C-438A-BB24-5B5EDD8576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1ABEB8A0-F9C9-4D5B-8A86-3ED003825FA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6E7EE9EA-5152-40EC-9596-71A706A71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0FA57784-B657-4FFD-BE9C-FA9BED3718A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F2B8AA33-D1F8-4AE7-9F26-A65C8C1A09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3</xdr:col>
      <xdr:colOff>1059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80721CC1-8F8D-4033-80E5-65B6FA21637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755B6EF8-7360-437A-93C4-71B872627C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BDE8A085-814B-4137-BFA3-73C2E01CA9C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D4D73FBA-9DC4-4EB3-AA2E-FB6E283D8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FE87AF4E-D319-4419-9CFB-3731A074022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866D8EA-0D09-43D2-BB42-D6E50B2B5A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953988C-2B7F-4285-B2C9-C4B380BB723C}"/>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138CB9CF-E142-4A3C-BE9A-5F0F1CF230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0402" y="0"/>
          <a:ext cx="4636810" cy="1208193"/>
        </a:xfrm>
        <a:prstGeom prst="rect">
          <a:avLst/>
        </a:prstGeom>
      </xdr:spPr>
    </xdr:pic>
    <xdr:clientData/>
  </xdr:twoCellAnchor>
  <xdr:twoCellAnchor editAs="oneCell">
    <xdr:from>
      <xdr:col>2</xdr:col>
      <xdr:colOff>105834</xdr:colOff>
      <xdr:row>0</xdr:row>
      <xdr:rowOff>31750</xdr:rowOff>
    </xdr:from>
    <xdr:to>
      <xdr:col>2</xdr:col>
      <xdr:colOff>763059</xdr:colOff>
      <xdr:row>1</xdr:row>
      <xdr:rowOff>322003</xdr:rowOff>
    </xdr:to>
    <xdr:pic>
      <xdr:nvPicPr>
        <xdr:cNvPr id="3" name="Gráfico 2" descr="Hogar con relleno sólido">
          <a:hlinkClick xmlns:r="http://schemas.openxmlformats.org/officeDocument/2006/relationships" r:id="rId2"/>
          <a:extLst>
            <a:ext uri="{FF2B5EF4-FFF2-40B4-BE49-F238E27FC236}">
              <a16:creationId xmlns:a16="http://schemas.microsoft.com/office/drawing/2014/main" id="{3AD3B0DD-A68D-418A-991A-6D04194784F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5834" y="31750"/>
          <a:ext cx="657225" cy="7169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lgarzona/AppData/Local/Microsoft/Windows/INetCache/Content.Outlook/WYJ85CGK/Manual_Tarifario_Vigencia_2023%20_Usuario.xlsx" TargetMode="External"/><Relationship Id="rId1" Type="http://schemas.openxmlformats.org/officeDocument/2006/relationships/externalLinkPath" Target="/Users/lgarzona/AppData/Local/Microsoft/Windows/INetCache/Content.Outlook/WYJ85CGK/Manual_Tarifario_Vigencia_2023%20_Usu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sheetName val="Manual Tarifario Vigente"/>
      <sheetName val="ITEM ADICIONAL "/>
      <sheetName val="Excepción_Pago_Ley_2069"/>
      <sheetName val="Tarifas Diferenciadas Ley 2069 "/>
      <sheetName val="Registro o Notificación"/>
      <sheetName val="Listas_Codificación"/>
      <sheetName val="Modificaciones"/>
      <sheetName val="Análisis de Laboratorio"/>
      <sheetName val="Certificaciones y Autorizacione"/>
      <sheetName val="Plantas de Beneficio"/>
      <sheetName val="Licencias de Cannabis"/>
    </sheetNames>
    <sheetDataSet>
      <sheetData sheetId="0" refreshError="1"/>
      <sheetData sheetId="1" refreshError="1">
        <row r="11">
          <cell r="C11" t="str">
            <v>Registro sanitario nuevo para preparación farmacéutica con base en plantas medicinales (PFM) en las modalidades de: Fabricar y Vender; Importar y Vender, Importar, Acondicionar y Vender, Fabricar y Exportar.</v>
          </cell>
        </row>
        <row r="12">
          <cell r="C12"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row>
        <row r="13">
          <cell r="C13"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4">
          <cell r="C14"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5">
          <cell r="C15"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6">
          <cell r="C16"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7">
          <cell r="C17"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
          <cell r="C18"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9">
          <cell r="C19" t="str">
            <v>Registro sanitario nuevo automático para producto fitoterapéutico tradicional (PFT) o importado (PFTI) con revisión posterior en las modalidades de: Fabricar y Vender, Importar y Vender, Importar, Acondicionar y Vender y Fabricar y Exportar.</v>
          </cell>
        </row>
        <row r="20">
          <cell r="C20"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row>
        <row r="21">
          <cell r="C21"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2">
          <cell r="C22"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3">
          <cell r="C23"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4">
          <cell r="C24"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5">
          <cell r="C25"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6">
          <cell r="C26"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
          <cell r="C27" t="str">
            <v>Renovación de registro sanitario de productos fitoterapéuticos</v>
          </cell>
        </row>
        <row r="28">
          <cell r="C28" t="str">
            <v>Renovación de registro sanitario para preparación farmacéutica con base en plantas medicinales (PFM) en las modalidades de: Fabricar y Vender; Importar y Vender, Importar, Acondicionar y Vender, Fabricar y Exportar, con autorización de agotamiento.</v>
          </cell>
        </row>
        <row r="29">
          <cell r="C29"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0">
          <cell r="C3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row>
        <row r="31">
          <cell r="C31"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2">
          <cell r="C32"/>
        </row>
        <row r="33">
          <cell r="C33" t="str">
            <v>Concepto</v>
          </cell>
        </row>
        <row r="34">
          <cell r="C34" t="str">
            <v>Formas farmacéuticas sólidas: Glóbulos, tabletas, grageas, cápsulas, polvos, granulados.</v>
          </cell>
        </row>
        <row r="35">
          <cell r="C35"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row>
        <row r="36">
          <cell r="C36"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7">
          <cell r="C37"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8">
          <cell r="C38"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9">
          <cell r="C39"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0">
          <cell r="C40"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1">
          <cell r="C41"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6">
          <cell r="C66"/>
        </row>
        <row r="67">
          <cell r="C67" t="str">
            <v>Concepto</v>
          </cell>
        </row>
        <row r="84">
          <cell r="C84" t="str">
            <v>Formas farmacéuticas semisólidas: Cremas, geles, ungüentos, pastas, óvulos, supositorios, pomadas, jaleas.</v>
          </cell>
        </row>
        <row r="85">
          <cell r="C85"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row>
        <row r="86">
          <cell r="C86"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87">
          <cell r="C87"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88">
          <cell r="C88"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89">
          <cell r="C89"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90">
          <cell r="C90"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91">
          <cell r="C91"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94">
          <cell r="C94" t="str">
            <v>Registro sanitario nuevo de un medicamento en las modalidades de: fabricar y vender; importar, semielaborar y vender; semielaborar y vender;  importar y vender, e importar, envasar y vender.</v>
          </cell>
        </row>
        <row r="95">
          <cell r="C95"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row>
        <row r="96">
          <cell r="C96"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97">
          <cell r="C97"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98">
          <cell r="C98"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99">
          <cell r="C99"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00">
          <cell r="C100"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01">
          <cell r="C101"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02">
          <cell r="C102" t="str">
            <v>Registro sanitario de un medicamento con solicitud de protección de datos de prueba u otros no divulgados en aplicación del Decreto 2085 de 2002.</v>
          </cell>
        </row>
        <row r="103">
          <cell r="C103" t="str">
            <v>Registro sanitario de un medicamento en la modalidad de: fabricar y vender; importar, semielaborar y vender; y semielaborar y vender, con visita para evaluación farmacéutica en planta en Bogotá D.C.</v>
          </cell>
        </row>
        <row r="104">
          <cell r="C104"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row>
        <row r="181">
          <cell r="C181"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82">
          <cell r="C182"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83">
          <cell r="C183"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84">
          <cell r="C184"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85">
          <cell r="C185"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6">
          <cell r="C186"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87">
          <cell r="C187"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row>
        <row r="188">
          <cell r="C188"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row>
        <row r="253">
          <cell r="C253"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row>
        <row r="254">
          <cell r="C254" t="str">
            <v xml:space="preserve">Renovación automática del registro sanitario de un medicamento de síntesis química o gas medicinal en las modalidades de fabricar y vender: fabricar y exportar; importar y vender, importar, semielaborar y vender e importar envasar y vender. </v>
          </cell>
        </row>
        <row r="255">
          <cell r="C255"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row>
        <row r="256">
          <cell r="C256" t="str">
            <v>Registro Sanitario Nuevo de un medicamento en la modalidad de fabricar y exportar.</v>
          </cell>
        </row>
        <row r="257">
          <cell r="C257"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row>
        <row r="258">
          <cell r="C258"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59">
          <cell r="C259"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60">
          <cell r="C260"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66">
          <cell r="C266"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row>
        <row r="267">
          <cell r="C267" t="str">
            <v>Registro sanitario nuevo o renovación con Evaluación farmacológica de un medicamento biológico con o sin protección de datos (Proceso unificado-Decreto Ley 2106 de 2019).</v>
          </cell>
        </row>
        <row r="268">
          <cell r="C268"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69">
          <cell r="C269"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70">
          <cell r="C270"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71">
          <cell r="C271"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72">
          <cell r="C272"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73">
          <cell r="C273"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74">
          <cell r="C274"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5">
          <cell r="C275" t="str">
            <v>Vacunas</v>
          </cell>
        </row>
        <row r="277">
          <cell r="C277" t="str">
            <v xml:space="preserve">Registro sanitario de una vacuna con solicitud de protección de datos de prueba u otros no divulgados en aplicación del Decreto 2085 de 2002 solicitadas por la vía del Decreto 677 de 1995. </v>
          </cell>
        </row>
        <row r="278">
          <cell r="C278" t="str">
            <v>Registro Sanitario nuevo o renovación con Evaluación farmacológica de vacunas y hemoderivados con o sin protección de datos (Proceso unificado-Decreto Ley 2106 de 2019).</v>
          </cell>
        </row>
        <row r="279">
          <cell r="C279"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80">
          <cell r="C280"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81">
          <cell r="C281"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82">
          <cell r="C282"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83">
          <cell r="C283"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84">
          <cell r="C284"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87">
          <cell r="C287" t="str">
            <v>Concepto</v>
          </cell>
        </row>
        <row r="290">
          <cell r="C290" t="str">
            <v>Constancia de uso del código de NSO (importador paralelo)</v>
          </cell>
        </row>
        <row r="291">
          <cell r="C291"/>
        </row>
        <row r="292">
          <cell r="C292" t="str">
            <v>Concepto</v>
          </cell>
        </row>
        <row r="293">
          <cell r="C293" t="str">
            <v>Licores: aguardiente, whisky, cognac, brandy, ron, vodka, ginebra, gyn, tequila, licor, cremas, licor anisado, pisco, grapa, cachaza, licores saborizados, armagnac.</v>
          </cell>
        </row>
        <row r="294">
          <cell r="C294"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row>
        <row r="295">
          <cell r="C295"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96">
          <cell r="C296"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97">
          <cell r="C297"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98">
          <cell r="C298"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99">
          <cell r="C299"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0">
          <cell r="C300"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1">
          <cell r="C301" t="str">
            <v>Vinos, aperitivos, cócteles, refrescos vínicos.</v>
          </cell>
        </row>
        <row r="302">
          <cell r="C302" t="str">
            <v>Vinos, aperitivos, cócteles, refrescos vínicos, “Aplicable a microempresas, incluyendo los pequeños productores de acuerdo con la tipificación actual en el marco del Decreto 691 de 2018. Exceptuada de pago, en el marco del parágrafo 2 del Art. 2 de Ley 2069 de 2020.”</v>
          </cell>
        </row>
        <row r="303">
          <cell r="C303"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04">
          <cell r="C304"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07">
          <cell r="C307"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8">
          <cell r="C308"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9">
          <cell r="C309" t="str">
            <v>Cervezas</v>
          </cell>
        </row>
        <row r="329">
          <cell r="C329"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4">
          <cell r="C334"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35">
          <cell r="C335"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36">
          <cell r="C336"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37">
          <cell r="C337"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8">
          <cell r="C338" t="str">
            <v>Registro Sanitario de Alimentos de Alto Riesgo (Variedades de 21 en adelante)</v>
          </cell>
        </row>
        <row r="339">
          <cell r="C339"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row>
        <row r="340">
          <cell r="C340"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41">
          <cell r="C341"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58">
          <cell r="C358"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59">
          <cell r="C359"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60">
          <cell r="C360"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61">
          <cell r="C361"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4">
          <cell r="C374"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75">
          <cell r="C375"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76">
          <cell r="C376"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77">
          <cell r="C377"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8">
          <cell r="C378"/>
        </row>
        <row r="379">
          <cell r="C379" t="str">
            <v>Concepto</v>
          </cell>
        </row>
        <row r="380">
          <cell r="C380" t="str">
            <v>Alimentos adicionados y/o enriquecidos y/o fortificados con vitaminas, minerales, aminoácidos, proteínas, oligoelementos, ácidos grasos y otros; complementos alimenticios en presentaciones farmacéuticas.</v>
          </cell>
        </row>
        <row r="381">
          <cell r="C381" t="str">
            <v>Leche en polvo: entera, semidescremada y descremada, y/o adicionada y/o fortificada con vitaminas y/o minerales y/u otros.</v>
          </cell>
        </row>
        <row r="382">
          <cell r="C382" t="str">
            <v>Carne y derivados cárnicos.</v>
          </cell>
        </row>
        <row r="383">
          <cell r="C383" t="str">
            <v>Derivados de Frutas: jugos, concentrados, néctares, pulpas, pulpas azucaradas y refrescos, y/o adicionados y/o fortificados con vitaminas y minerales, pulpa y fruta deshidratada.</v>
          </cell>
        </row>
        <row r="393">
          <cell r="C393" t="str">
            <v>Grasas, aceites, mezclas de aceites, margarinas, manteca comestible, minarinas, emulsiones para untar (esparcibles), aliñado graso.</v>
          </cell>
        </row>
        <row r="394">
          <cell r="C394" t="str">
            <v>Margarinas, minarinas y emulsiones para untar con vitaminas.</v>
          </cell>
        </row>
        <row r="395">
          <cell r="C395" t="str">
            <v>Licores: aguardiente, whisky, cogñac, brandy, ron, vodka, ginebra, gyn, tequila, licor, cremas, licor anisado, pisco, grapa, cachaza, licores saborizados.</v>
          </cell>
        </row>
        <row r="397">
          <cell r="C397" t="str">
            <v>Cervezas</v>
          </cell>
        </row>
        <row r="399">
          <cell r="C399" t="str">
            <v>Análisis de materias primas, aditivos, otros.</v>
          </cell>
        </row>
        <row r="401">
          <cell r="C401" t="str">
            <v>Análisis de Micotoxinas (Valor por c/u).</v>
          </cell>
        </row>
        <row r="403">
          <cell r="C403" t="str">
            <v>Análisis de trazas de metales en horno de grafito por absorción atómica o ICP (Valor por c/u).</v>
          </cell>
        </row>
        <row r="404">
          <cell r="C404" t="str">
            <v>Análisis varios (colorantes, conservantes, grado alcohólico, Metanol.)</v>
          </cell>
        </row>
        <row r="405">
          <cell r="C405" t="str">
            <v>Análisis de residuos de plaguicidas: organofosforados, organoclorados y carbamatos.</v>
          </cell>
        </row>
        <row r="407">
          <cell r="C407" t="str">
            <v>Análisis microbiológicos especiales.</v>
          </cell>
        </row>
        <row r="415">
          <cell r="C415" t="str">
            <v>Materias primas: Alcohol extraneutro o rectificado, alcohol vínico, alcohol de malta, alcohol de cereales, tafias.</v>
          </cell>
        </row>
        <row r="418">
          <cell r="C418" t="str">
            <v>Análisis cualitativo de eventos de transformación para la detección de organismos genéticamente modificados. Más 5,81 UVT por Análisis cualitativo adicional de eventos de transformación para la detección de organismos genéticamente modificados.</v>
          </cell>
        </row>
        <row r="424">
          <cell r="C424" t="str">
            <v>Concepto</v>
          </cell>
        </row>
        <row r="425">
          <cell r="C425" t="str">
            <v>Registro sanitario o renovación automática para dispositivos médicos y equipos biomédicos que no sean de tecnología controlada Clase I y IIa.</v>
          </cell>
        </row>
        <row r="426">
          <cell r="C426"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row>
        <row r="428">
          <cell r="C428"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29">
          <cell r="C429"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0">
          <cell r="C430"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1">
          <cell r="C431"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34">
          <cell r="C434"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row>
        <row r="437">
          <cell r="C437"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8">
          <cell r="C438"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9">
          <cell r="C439"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40">
          <cell r="C440"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41">
          <cell r="C441" t="str">
            <v xml:space="preserve">Permiso de comercialización o renovación para equipos biomédicos de tecnología controlada.  </v>
          </cell>
        </row>
        <row r="442">
          <cell r="C442"/>
        </row>
        <row r="443">
          <cell r="C443" t="str">
            <v>Concepto</v>
          </cell>
        </row>
        <row r="444">
          <cell r="C444" t="str">
            <v>Plaguicidas de uso doméstico o de uso en salud pública.</v>
          </cell>
        </row>
        <row r="445">
          <cell r="C445"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row>
        <row r="446">
          <cell r="C446"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47">
          <cell r="C447"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48">
          <cell r="C448"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49">
          <cell r="C449"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50">
          <cell r="C450"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51">
          <cell r="C451"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52">
          <cell r="C452"/>
        </row>
        <row r="453">
          <cell r="C453" t="str">
            <v>Concepto</v>
          </cell>
        </row>
        <row r="456">
          <cell r="C456"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57">
          <cell r="C457"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58">
          <cell r="C458"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59">
          <cell r="C459"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0">
          <cell r="C460"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1">
          <cell r="C461"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62">
          <cell r="C462" t="str">
            <v>Registro sanitario nuevo o renovación automática de reactivos de diagnóstico in-vitro categoría I - II: 2 (dos) productos.</v>
          </cell>
        </row>
        <row r="463">
          <cell r="C463"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row>
        <row r="466">
          <cell r="C466"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67">
          <cell r="C467"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8">
          <cell r="C468"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9">
          <cell r="C469"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0">
          <cell r="C470" t="str">
            <v>Registro sanitario nuevo o renovación automática de reactivos de diagnóstico in-vitro categoría I - II: 3 (tres) productos.</v>
          </cell>
        </row>
        <row r="471">
          <cell r="C471"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row>
        <row r="472">
          <cell r="C472"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73">
          <cell r="C473"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74">
          <cell r="C474"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75">
          <cell r="C475"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76">
          <cell r="C476"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77">
          <cell r="C477"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8">
          <cell r="C478" t="str">
            <v>Registro sanitario nuevo o renovación automática de reactivos de diagnóstico in-vitro categoría I - II: 4 (cuatro) productos.</v>
          </cell>
        </row>
        <row r="479">
          <cell r="C479"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row>
        <row r="480">
          <cell r="C480"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86">
          <cell r="C586"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87">
          <cell r="C587"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88">
          <cell r="C588"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89">
          <cell r="C589"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0">
          <cell r="C590" t="str">
            <v>Registro sanitario nuevo o renovación automática de reactivos in vitro: de uno (1) hasta diez (10) reactivos.</v>
          </cell>
        </row>
        <row r="591">
          <cell r="C591"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row>
        <row r="592">
          <cell r="C592"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93">
          <cell r="C593"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594">
          <cell r="C594"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95">
          <cell r="C595"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96">
          <cell r="C596"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97">
          <cell r="C597"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8">
          <cell r="C598" t="str">
            <v>Registro sanitario nuevo o renovación automática de reactivos in vitro: de once (11) hasta veinte (20) reactivos.</v>
          </cell>
        </row>
        <row r="599">
          <cell r="C599"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row>
        <row r="600">
          <cell r="C600"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1">
          <cell r="C601"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02">
          <cell r="C602"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603">
          <cell r="C603"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604">
          <cell r="C604"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605">
          <cell r="C605"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06">
          <cell r="C606" t="str">
            <v>Registro sanitario nuevo o renovación automática de reactivos in vitro: de veintiuno (21) hasta treinta (30) reactivos.</v>
          </cell>
        </row>
        <row r="607">
          <cell r="C607"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row>
        <row r="608">
          <cell r="C608"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9">
          <cell r="C609"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44">
          <cell r="C644" t="str">
            <v>Modificación por cambios en el contenido de un registro sanitario de medicamentos biológicos por aspectos legales con autorización de agotamiento (ver instructivo).</v>
          </cell>
        </row>
        <row r="645">
          <cell r="C645"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46">
          <cell r="C646" t="str">
            <v>Modificación de registro sanitario de un medicamento de Síntesis o Biológico por cambios de calidad de nivel alto con autorización de agotamiento (ver instructivo).</v>
          </cell>
        </row>
        <row r="647">
          <cell r="C647"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62">
          <cell r="C662"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row>
        <row r="663">
          <cell r="C663" t="str">
            <v>Modificación de registro sanitario por cambios que afecten la eficacia, la seguridad y/o aspectos farmacológicos del medicamento con excepción de la modificación de registro sanitario por ampliación de indicaciones.</v>
          </cell>
        </row>
        <row r="664">
          <cell r="C664"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row>
        <row r="665">
          <cell r="C665" t="str">
            <v>Modificación del registro sanitario de un medicamento de Síntesis o Biológico por cambio de modalidad</v>
          </cell>
        </row>
        <row r="666">
          <cell r="C666"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row>
        <row r="667">
          <cell r="C667" t="str">
            <v>Modificación del registro sanitario de productos Biológicos por cambios de calidad de nivel alto que requieran concepto de la Comisión Revisora (ver instructivo)</v>
          </cell>
        </row>
        <row r="668">
          <cell r="C668"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row>
        <row r="669">
          <cell r="C669"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row>
        <row r="670">
          <cell r="C670"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row>
        <row r="689">
          <cell r="C689" t="str">
            <v>Modificación de registro sanitario por cambios que afecten la calidad del medicamento y que requieren presentar estudios de Biodisponibilidad (BD) y Bioequivalencia (BE).</v>
          </cell>
        </row>
        <row r="690">
          <cell r="C690" t="str">
            <v>Modificación de registro sanitario por cambios que afecten la calidad del medicamento y que requieren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row>
        <row r="691">
          <cell r="C691" t="str">
            <v>Modificación a la autorización de movimiento transfronterizo, el tránsito, la manipulación y la utilización de los Organismos Vivos Modificados, OVM, para uso exclusivo en salud y alimentación humana.</v>
          </cell>
        </row>
        <row r="692">
          <cell r="C692" t="str">
            <v>Modificaciones automáticas por cambios de tipo legal en el contenido de un registro sanitario de preparación farmacéutica con base en plantas medicinales (PFM) o producto fitoterapéutico tradicional (PFT) o importado (PFTI) con autorización de agotamiento.</v>
          </cell>
        </row>
        <row r="693">
          <cell r="C693"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4">
          <cell r="C694" t="str">
            <v>Modificaciones automáticas por cambios de tipo técnico-legal en el contenido de un registro sanitario de preparación farmacéutica con base en plantas medicinales (PFM) o producto fitoterapéutico tradicional (PFT) o importado (PFTI) con autorización de agotamiento.</v>
          </cell>
        </row>
        <row r="695">
          <cell r="C695"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6">
          <cell r="C696" t="str">
            <v>Modificaciones por cambios de tipo técnico-legal en el contenido de un registro sanitario de preparación farmacéutica con base en plantas medicinales (PFM) o producto fitoterapéutico tradicional (PFT) o importado (PFTI) con autorización de agotamiento.</v>
          </cell>
        </row>
        <row r="697">
          <cell r="C697"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8">
          <cell r="C698"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row>
        <row r="701">
          <cell r="C701"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row>
        <row r="702">
          <cell r="C702" t="str">
            <v>Modificación automática por cambios en el contenido de un registro sanitario de un medicamento de síntesis química o un gas medicinal en aspectos administrativo - legales (consultar guía)</v>
          </cell>
        </row>
        <row r="703">
          <cell r="C703"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row>
        <row r="704">
          <cell r="C704" t="str">
            <v>Actualización del Plan de Gestión de Riesgo (PGR) para Medicamentos de Síntesis Química y Productos Biológicos"</v>
          </cell>
        </row>
        <row r="705">
          <cell r="C705" t="str">
            <v>Certificaciones y Autorizaciones.</v>
          </cell>
        </row>
        <row r="706">
          <cell r="C706" t="str">
            <v>Certificación de venta libre en formato OMS; Certificación de venta libre con observaciones específicas por registro sanitario, permiso sanitario, permiso de comercialización, notificación sanitaria obligatoria o Notificación Sanitaria de Alimentos.</v>
          </cell>
        </row>
        <row r="707">
          <cell r="C707" t="str">
            <v>Certificación Automática de No Obligatoriedad de Registros, Permisos y Notificaciones Sanitarias de alimentos o Certificado de Exportación</v>
          </cell>
        </row>
        <row r="708">
          <cell r="C708" t="str">
            <v>Certificación de Venta Libre Automático con firma digital.</v>
          </cell>
        </row>
        <row r="709">
          <cell r="C709" t="str">
            <v>Autorizaciones.</v>
          </cell>
        </row>
        <row r="712">
          <cell r="C712" t="str">
            <v>Certificación de no obligatoriedad de registro sanitario para esencias florales o materias primas de origen vegetal (Plantas medicinales en estado bruto no procesadas) desde veintiséis (26) hasta cincuenta (50) productos.</v>
          </cell>
        </row>
        <row r="713">
          <cell r="C713" t="str">
            <v>Certificación de no obligatoriedad de registro sanitario para esencias florales o materias primas de origen vegetal (Plantas medicinales en estado bruto no procesadas) desde cincuenta y un (51) productos en adelante.</v>
          </cell>
        </row>
        <row r="714">
          <cell r="C714" t="str">
            <v>Autorización de etiquetas o agotamiento hasta cinco (5) etiquetas de alimentos.</v>
          </cell>
        </row>
        <row r="716">
          <cell r="C716" t="str">
            <v>Autorización de etiquetas o agotamiento de once (11) hasta quince (15) etiquetas de alimentos.</v>
          </cell>
        </row>
        <row r="717">
          <cell r="C717" t="str">
            <v>Autorización de etiquetas o agotamiento de dieciséis (16) hasta veinte (20) etiquetas de alimentos.</v>
          </cell>
        </row>
        <row r="718">
          <cell r="C718" t="str">
            <v>Autorización de etiquetas o agotamiento de veintiún (21) etiquetas de alimentos en adelante.</v>
          </cell>
        </row>
        <row r="719">
          <cell r="C719" t="str">
            <v>Autorización de muestra sin valor comercial de uno (1) a cinco (5) productos cosméticos, productos de higiene doméstica y productos absorbentes de higiene personal.</v>
          </cell>
        </row>
        <row r="720">
          <cell r="C720" t="str">
            <v>Autorización de muestra sin valor comercial de seis (6) hasta diez (10) productos cosméticos, productos de higiene doméstica y productos absorbentes de higiene personal.</v>
          </cell>
        </row>
        <row r="724">
          <cell r="C724" t="str">
            <v>Agotamiento del producto con presentaciones comerciales de bebidas alcohólicas de hasta dos (2) contenidos volumétricos o diseño de etiquetas.</v>
          </cell>
        </row>
        <row r="729">
          <cell r="C729" t="str">
            <v>Autorización de Importación como medicamento vital no disponible para varios pacientes o autorización para fabricación nacional de vitales no disponibles.</v>
          </cell>
        </row>
        <row r="734">
          <cell r="C734" t="str">
            <v>Autorización de importación de muestra sin valor comercial desde dieciséis (16) a veinte (20) productos de bebidas alcohólicas y alimentos.</v>
          </cell>
        </row>
        <row r="737">
          <cell r="C7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row>
        <row r="738">
          <cell r="C7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row>
        <row r="739">
          <cell r="C739" t="str">
            <v>Certificación por registro sanitario de dispositivo médico, asociado a recall, alertas sanitarias e informes de seguridad.</v>
          </cell>
        </row>
        <row r="740">
          <cell r="C740" t="str">
            <v>Autorización y/o renovación de autorización a los laboratorios que ofrezcan servicios de análisis o pruebas de laboratorio para la vigilancia y control sanitario. Por cada metodología a autorizar</v>
          </cell>
        </row>
        <row r="741">
          <cell r="C741" t="str">
            <v>Autorización de actividad de movimiento transfronterizo, el tránsito, la manipulación y la utilización de los Organismos Vivos Modificados, OVM, para uso exclusivo en salud y alimentación humana o autorización de cesión.</v>
          </cell>
        </row>
        <row r="746">
          <cell r="C746" t="str">
            <v>Autorización Publicidad.</v>
          </cell>
        </row>
        <row r="747">
          <cell r="C747" t="str">
            <v>Autorizaciones de Publicidad (publicidad medio impreso, audiovisual, radio y páginas web de hasta 100 folios).</v>
          </cell>
        </row>
        <row r="748">
          <cell r="C748" t="str">
            <v>Autorizaciones de Publicidad (publicidad página web de 101 hasta 300 folios).</v>
          </cell>
        </row>
        <row r="749">
          <cell r="C749" t="str">
            <v>Autorizaciones de Publicidad (publicidad página web de 301 en adelante).</v>
          </cell>
        </row>
        <row r="750">
          <cell r="C750" t="str">
            <v>Certificación en Buenas Prácticas</v>
          </cell>
        </row>
        <row r="751">
          <cell r="C751"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row>
        <row r="754">
          <cell r="C754"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row>
        <row r="755">
          <cell r="C755"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row>
        <row r="757">
          <cell r="C757"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row>
        <row r="760">
          <cell r="C760"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1">
          <cell r="C761"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5">
          <cell r="C765"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row>
        <row r="769">
          <cell r="C769" t="str">
            <v>Visita para certificar o renovar certificado de Buenas Prácticas de Manufactura (BPM) de: Establecimientos de productos cosméticos.</v>
          </cell>
        </row>
        <row r="773">
          <cell r="C7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77">
          <cell r="C777" t="str">
            <v>Visita y certificado de ampliación de líneas de establecimientos certificados en condiciones sanitarias de dispositivos médicos, reactivos de diagnóstico in-vitro.</v>
          </cell>
        </row>
        <row r="778">
          <cell r="C778" t="str">
            <v>Expedición de certificados de capacidad para: Establecimientos de productos cosméticos.</v>
          </cell>
        </row>
        <row r="779">
          <cell r="C779" t="str">
            <v>Visitas de verificación de requisitos sanitarios de unidades de biomedicina reproductiva, bancos de semen y todos los demás bancos de componentes anatómicos.</v>
          </cell>
        </row>
        <row r="780">
          <cell r="C780" t="str">
            <v>Certificación a fabricantes en: Capacidad de producción de dispositivos médicos sobre medida para la salud visual y ocular; condiciones sanitarias de dispositivos médicos; condiciones sanitarias de reactivos de diagnóstico in-vitro.</v>
          </cell>
        </row>
        <row r="781">
          <cell r="C781" t="str">
            <v>Certificación a importadores en: capacidad de almacenamiento y acondicionamiento de reactivos de diagnóstico in-vitro; capacidad de almacenamiento y acondicionamiento de dispositivos médicos.</v>
          </cell>
        </row>
        <row r="782">
          <cell r="C782" t="str">
            <v xml:space="preserve">Certificación y visita en Condiciones sanitarias para Bancos de tejido y médula ósea. </v>
          </cell>
        </row>
        <row r="785">
          <cell r="C785" t="str">
            <v>Visita de verificación de requerimiento de Buenas Prácticas (BP) para Bancos de tejidos.</v>
          </cell>
        </row>
        <row r="786">
          <cell r="C786" t="str">
            <v>Visita de verificación de centros de almacenamiento temporal de tejidos.</v>
          </cell>
        </row>
        <row r="787">
          <cell r="C787"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row>
        <row r="789">
          <cell r="C789" t="str">
            <v>Certificado de Buenas Prácticas de Manufactura (BPM) para dispositivos médicos, reactivos de diagnóstico in-vitro. Certificado de Bancos de tejidos y de Médula ósea. (para actualización)</v>
          </cell>
        </row>
        <row r="790">
          <cell r="C790"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row>
        <row r="791">
          <cell r="C791"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row>
        <row r="792">
          <cell r="C792"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row>
        <row r="793">
          <cell r="C793"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row>
        <row r="794">
          <cell r="C794" t="str">
            <v>Certificación de implementación y funcionamiento del sistema de análisis de peligros y puntos críticos de control (HACCP), en motonaves o buques pesqueros para la exportación a la Unión Europea ubicados en la ZONA 3: Europa; Asia; Oceanía; México y Argentina.</v>
          </cell>
        </row>
        <row r="795">
          <cell r="C7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row>
        <row r="796">
          <cell r="C7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97">
          <cell r="C797"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row>
        <row r="798">
          <cell r="C798" t="str">
            <v>Visitas de Ampliación para productos, áreas de manufactura o procesos productivos nuevos de laboratorios certificados con BPM: Establecimientos de Cosméticos.</v>
          </cell>
        </row>
        <row r="799">
          <cell r="C799"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row>
        <row r="800">
          <cell r="C800" t="str">
            <v xml:space="preserve">Visitas de certificación o renovación de Certificación Buenas Prácticas de Manufactura (BPM): Establecimientos de gases medicinales obtenidos por los siguientes métodos: criogénico, combustión y/o química. </v>
          </cell>
        </row>
        <row r="801">
          <cell r="C801" t="str">
            <v xml:space="preserve">Visitas de Ampliación para productos, áreas de manufactura o procesos productivos nuevos de laboratorios certificados con BPM: establecimientos de gases medicinales por los siguientes métodos: criogénico, combustión y/o química.  </v>
          </cell>
        </row>
        <row r="802">
          <cell r="C802" t="str">
            <v>Visitas de certificación o renovación de Certificación Buenas Prácticas de Manufactura (BPM): Establecimientos de gases medicinales obtenidos por tamiz molecular o PSA y/o compresor.</v>
          </cell>
        </row>
        <row r="805">
          <cell r="C8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row>
        <row r="809">
          <cell r="C8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row>
        <row r="810">
          <cell r="C810"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row>
        <row r="811">
          <cell r="C811"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row>
        <row r="812">
          <cell r="C812" t="str">
            <v xml:space="preserve">Visitas de certificación o renovación de certificación de Buenas Prácticas de Manufactura (BPM) de: Establecimientos de  productos homeopáticos. </v>
          </cell>
        </row>
        <row r="813">
          <cell r="C813" t="str">
            <v>Visitas de Ampliación para productos, áreas de manufactura o procesos productivos nuevos de laboratorios certificados con BPM: Establecimientos de productos homeopáticos.</v>
          </cell>
        </row>
        <row r="814">
          <cell r="C814" t="str">
            <v>Visitas de certificación y/o renovación de certificación de Buenas Prácticas de Elaboración (BPE).</v>
          </cell>
        </row>
        <row r="818">
          <cell r="C818" t="str">
            <v>Visita de certificación y/o renovación en buenas prácticas de elaboración de radiofármacos (BPER)</v>
          </cell>
        </row>
        <row r="822">
          <cell r="C822" t="str">
            <v>Evaluación farmacológica de molécula nueva con fines diferentes a la obtención de registro sanitario.</v>
          </cell>
        </row>
        <row r="823">
          <cell r="C823" t="str">
            <v>Evaluación de estudios de Biodisponibilidad (BD) y Bioequivalencia (BE).</v>
          </cell>
        </row>
        <row r="825">
          <cell r="C825"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row>
        <row r="826">
          <cell r="C826" t="str">
            <v>Concepto técnico especializado para reactivos de diagnóstico categoría III, que no sean de países de referencia.</v>
          </cell>
        </row>
        <row r="827">
          <cell r="C827" t="str">
            <v>Evaluación farmacológica de vacunas y hemoderivados con fines diferentes a la obtención de registro sanitario (vitales no disponibles y donaciones)</v>
          </cell>
        </row>
        <row r="828">
          <cell r="C828" t="str">
            <v>Evaluación farmacológica de otros productos biológicos con fines diferentes a la obtención de registro sanitario  (vitales no disponibles y donaciones)</v>
          </cell>
        </row>
        <row r="829">
          <cell r="C829" t="str">
            <v>Certificado de inspección sanitaria para la nacionalización de alimentos terminados.</v>
          </cell>
        </row>
        <row r="830">
          <cell r="C830" t="str">
            <v>Certificado de inspección sanitaria para la nacionalización de alimentos terminados por 1 (un) Lote del Cargamento y por 1 (un) Lote a Inspeccionar. Sólo se aceptará el pago de esta Tarifa vía electrónica.</v>
          </cell>
        </row>
        <row r="832">
          <cell r="C832" t="str">
            <v>Certificado de inspección sanitaria para la nacionalización de alimentos terminados de 9 (nueve) a 15 (quince) Lotes del Cargamento y por 3 (tres) Lotes a Inspeccionar. Sólo se aceptará el pago de esta Tarifa vía electrónica.</v>
          </cell>
        </row>
        <row r="833">
          <cell r="C833" t="str">
            <v>Certificado de inspección sanitaria para la nacionalización de alimentos terminados de 16 (dieciséis) a 25 (veinticinco) Lotes del Cargamento y por 5 (cinco) Lotes a Inspeccionar. Sólo se aceptará el pago de esta Tarifa vía electrónica.</v>
          </cell>
        </row>
        <row r="836">
          <cell r="C836" t="str">
            <v xml:space="preserve">Autorización Sanitaria </v>
          </cell>
        </row>
        <row r="837">
          <cell r="C837" t="str">
            <v>Visita para la autorización sanitaria de plantas de beneficio de animales de las diferentes especies, desposte, desprese y acondicionamiento destinados para consumo humano.</v>
          </cell>
        </row>
        <row r="838">
          <cell r="C838" t="str">
            <v>Inspección oficial de la carne  y productos cárnicos comestibles en plantas de beneficio de animales de las diferentes especies destinadas para consumo humano por hora, bajo el decreto 1500 de 2007</v>
          </cell>
        </row>
        <row r="839">
          <cell r="C839" t="str">
            <v xml:space="preserve">Inspección oficial de la carne y productos cárnicos comestibles en plantas de beneficio de Aves, Bovinos, Bufalinos y Porcinos con asignación de un inspector oficial por hora. </v>
          </cell>
        </row>
        <row r="840">
          <cell r="C840" t="str">
            <v>Inspección oficial de la carne y productos cárnicos comestibles en plantas de beneficio de Aves, Bovinos, Bufalinos y Porcinos con asignación de un inspector auxiliar por hora.</v>
          </cell>
        </row>
        <row r="841">
          <cell r="C841" t="str">
            <v>Inspección oficial de la Carne y Productos Cárnicos Comestibles en Plantas de Beneficio de Aves, Bovinos, Bufalinos y Porcinos con Asignación de un Inspector Oficial por Hora Nocturna.</v>
          </cell>
        </row>
        <row r="842">
          <cell r="C842" t="str">
            <v>Inspección oficial de la Carne y Productos Cárnicos Comestibles en Plantas de Beneficio de Aves, Bovinos, Bufalinos y Porcinos con Asignación de un Inspector Auxiliar por Hora Nocturna.</v>
          </cell>
        </row>
        <row r="843">
          <cell r="C843" t="str">
            <v>Inspección oficial de la Carne y Productos Cárnicos Comestibles en Plantas de Beneficio de Aves, Bovinos, Bufalinos y Porcinos con Asignación de un Inspector Oficial por Hora Dominical o Festivo Diurna.</v>
          </cell>
        </row>
        <row r="844">
          <cell r="C844" t="str">
            <v>Inspección oficial de la Carne y Productos Cárnicos Comestibles en Plantas de Beneficio de Aves, Bovinos, Bufalinos y Porcinos con Asignación de un Inspector Auxiliar por Hora Dominical o Festiva Diurna.</v>
          </cell>
        </row>
        <row r="845">
          <cell r="C845" t="str">
            <v>Inspección oficial de la Carne y Productos Cárnicos Comestibles en Plantas de Beneficio de Aves, Bovinos, Bufalinos y Porcinos con Asignación de un Inspector Oficial por Hora Dominical o Festiva Nocturna.</v>
          </cell>
        </row>
        <row r="846">
          <cell r="C846" t="str">
            <v>Inspección oficial de la Carne y Productos Cárnicos Comestibles en Plantas de Beneficio de Aves, Bovinos, Bufalinos y Porcinos con Asignación de un Inspector Auxiliar por Hora Dominical o Festiva Nocturna.</v>
          </cell>
        </row>
        <row r="847">
          <cell r="C847"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row>
        <row r="848">
          <cell r="C848"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row>
        <row r="849">
          <cell r="C849"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row>
        <row r="850">
          <cell r="C850" t="str">
            <v>Certificado de inspección sanitaria para la nacionalización de materia prima o insumos para la industria de alimentos o bebidas.</v>
          </cell>
        </row>
        <row r="851">
          <cell r="C851" t="str">
            <v>Certificado de inspección sanitaria para la nacionalización de materia prima o insumos para la industria de alimentos o bebidas de 1 (uno) a 10 (diez) Lotes y por 1 (un) Lote a Inspeccionar .Sólo se aceptará el pago de esta Tarifa vía electrónica.</v>
          </cell>
        </row>
        <row r="852">
          <cell r="C852"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row>
        <row r="853">
          <cell r="C853"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row>
        <row r="854">
          <cell r="C854"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row>
        <row r="855">
          <cell r="C855" t="str">
            <v>Certificado de inspección sanitaria para la exportación de alimentos terminados, materias primas o insumos para la industria de alimentos o bebidas.</v>
          </cell>
        </row>
        <row r="856">
          <cell r="C856"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row>
        <row r="857">
          <cell r="C857"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row>
        <row r="860">
          <cell r="C860" t="str">
            <v>Autorización para la fabricación de suplementos dietarios en plantas fabricantes de medicamentos y productos fitoterapéuticos con base en la revisión de las validaciones de limpieza.</v>
          </cell>
        </row>
        <row r="861">
          <cell r="C861" t="str">
            <v xml:space="preserve">Visitas de certificación o renovación de certificación Buenas Prácticas de Manufactura (BPM): Establecimientos de gases medicinales en el exterior: Zona 1: Centroamérica; El Caribe; Suramérica excepto Brasil, Chile, Argentina y Puerto Rico. </v>
          </cell>
        </row>
        <row r="862">
          <cell r="C862" t="str">
            <v>Visitas de certificación o renovación de certificación Buenas Prácticas de Manufactura (BPM): Establecimientos de gases medicinales en el exterior: Zona 2: Estados Unidos; Canadá; Chile; Brasil; África y  Puerto Rico.</v>
          </cell>
        </row>
        <row r="863">
          <cell r="C863" t="str">
            <v>Visitas de certificación o renovación de certificación Buenas Prácticas de Manufactura (BPM): Establecimientos de gases medicinales en el exterior: Zona 3: Europa; Asia; Oceanía; México y Argentina.</v>
          </cell>
        </row>
        <row r="864">
          <cell r="C864" t="str">
            <v>Visitas de ampliación a la certificación de Buenas Prácticas de Manufactura (BPM): Establecimientos de gases medicinales en el exterior: Zona 1: Centroamérica; El Caribe; Suramérica excepto Brasil, Chile, Argentina y Puerto Rico</v>
          </cell>
        </row>
        <row r="865">
          <cell r="C865" t="str">
            <v>Visitas de ampliación a la certificación de Buenas Prácticas de Manufactura (BPM): Establecimientos de gases medicinales en el exterior: Zona 2: Estados Unidos; Canadá; Chile; Brasil; África y  Puerto Rico.</v>
          </cell>
        </row>
        <row r="866">
          <cell r="C866" t="str">
            <v>Visitas de ampliación a la certificación de Buenas Prácticas de Manufactura (BPM): Establecimientos de gases medicinales en el exterior: Zona 3: Europa; Asia; Oceanía; México y Argentina.</v>
          </cell>
        </row>
        <row r="867">
          <cell r="C867"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row>
        <row r="868">
          <cell r="C868" t="str">
            <v>Visita de autorización a establecimientos de carne y/o productos cárnicos comestibles de países exportadores que desean admisibilidad de  sus productos en Colombia, ubicados en la Zona 2: Estados Unidos; Canadá;  Chile; Brasil; África y Puerto Rico.</v>
          </cell>
        </row>
        <row r="869">
          <cell r="C869" t="str">
            <v>Visita de autorización a establecimientos de carne y/o productos cárnicos comestibles de países exportadores que desean admisibilidad de  sus productos en Colombia, ubicados en la Zona 3: Europa; Asia; Oceanía; México y Argentina.</v>
          </cell>
        </row>
        <row r="870">
          <cell r="C870" t="str">
            <v xml:space="preserve">Visita y certificado sanitario de apertura y funcionamiento de establecimientos que elaboran y adaptan dispositivos médicos sobre medida de tecnología ortopédica externa.  </v>
          </cell>
        </row>
        <row r="871">
          <cell r="C871" t="str">
            <v>Visita y certificado de ampliación de líneas de certificado sanitario de apertura y funcionamiento de establecimientos que elaboran y adaptan dispositivos médicos sobre medida de tecnología ortopédica externa.</v>
          </cell>
        </row>
        <row r="874">
          <cell r="C874" t="str">
            <v>Inspección oficial en plantas de beneficio animal bajo Decreto 2278 de 1982, de un Médico Veterinario Oficial  por hora diurna.</v>
          </cell>
        </row>
        <row r="881">
          <cell r="C881" t="str">
            <v>Inspección oficial en plantas de beneficio animal bajo Decreto 2278 de 1982 de un Inspector sanitario auxiliar  por hora nocturna dominical o festivo.</v>
          </cell>
        </row>
        <row r="882">
          <cell r="C882" t="str">
            <v>Pago adicional por la disponibilidad para la prestación del servicio en horarios adicionales (nocturnos, dominical y festivos diurnos y dominical y festivos nocturnos) - Pago Adicional a la tarifa que corresponda (códigos 4050-4057-4058-4073-4078).</v>
          </cell>
        </row>
        <row r="883">
          <cell r="C88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884">
          <cell r="C88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row>
        <row r="885">
          <cell r="C88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row>
        <row r="886">
          <cell r="C88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row>
        <row r="887">
          <cell r="C88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row>
        <row r="888">
          <cell r="C88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row>
        <row r="889">
          <cell r="C88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row>
        <row r="890">
          <cell r="C890" t="str">
            <v>Evaluación de nuevas declaraciones de propiedades de salud en alimentos para consumo humano.</v>
          </cell>
        </row>
        <row r="891">
          <cell r="C891" t="str">
            <v>Inclusión en el Listado de plantas Medicinales</v>
          </cell>
        </row>
        <row r="892">
          <cell r="C892" t="str">
            <v>Inclusión en el listado de plantas medicinales para productos fitoterapéuticos tradicionales (PFT) o importados (PFTI).</v>
          </cell>
        </row>
        <row r="893">
          <cell r="C893" t="str">
            <v>Inclusión en el listado de plantas medicinales para preparación farmacéutica con base en plantas medicinales (PFM).</v>
          </cell>
        </row>
        <row r="894">
          <cell r="C894" t="str">
            <v>Inclusión de nuevos ingredientes en suplementos dietarios</v>
          </cell>
        </row>
        <row r="895">
          <cell r="C895" t="str">
            <v>Visita y certificación o visita y certificación de la renovación de Buenas Prácticas de Manufactura (BPM) a plantas que fabriquen, elaboren, hidraten y envasen bebidas alcohólicas por razón de su capacidad técnica y humana</v>
          </cell>
        </row>
        <row r="896">
          <cell r="C896" t="str">
            <v>Visita y certificación o visita y certificación de la renovación de Buenas Prácticas de Manufactura (BPM) a plantas que fabriquen, elaboren, hidraten y envasen bebidas alcohólicas clasificadas en el acta de inspección sanitaria hasta con 50 empleados.</v>
          </cell>
        </row>
        <row r="897">
          <cell r="C897" t="str">
            <v>Visita y certificación o visita y certificación de la renovación de Buenas Prácticas de Manufactura (BPM) a plantas que fabriquen, elaboren, hidraten y envasen bebidas alcohólicas clasificadas en el acta de inspección sanitaria con más de 50 empleados.</v>
          </cell>
        </row>
        <row r="898">
          <cell r="C898" t="str">
            <v>Visita y certificación o visita y certificación de la renovación de buenas prácticas de manufactura (BPM) a los microempresarios que fabriquen, elaboren, hidraten y/o envasen bebidas alcohólicas, en el marco de las disposiciones del Decreto 1366 de 2020.</v>
          </cell>
        </row>
        <row r="899">
          <cell r="C899"/>
        </row>
        <row r="900">
          <cell r="C900" t="str">
            <v>Certificado de Inspección Sanitaria para nacionalización y exportación de Bebidas Alcohólicas</v>
          </cell>
        </row>
        <row r="901">
          <cell r="C901" t="str">
            <v>Certificado de Inspección Sanitaria para la nacionalización y exportación de Bebidas Alcohólicas, de uno (1) a diez (10) lotes incluidos en el cargamento por un (1) lote a inspeccionar. Sólo se aceptará el pago de esta Tarifa vía electrónica</v>
          </cell>
        </row>
        <row r="902">
          <cell r="C902" t="str">
            <v>Certificado de Inspección Sanitaria para nacionalización y exportación de Bebidas Alcohólicas, de once (11) lotes o más incluidos en el cargamento y por cuatro (4)  lotes a inspeccionar. Sólo se aceptará el pago de esta Tarifa vía electrónica</v>
          </cell>
        </row>
        <row r="903">
          <cell r="C903" t="str">
            <v xml:space="preserve">Certificación de Buenas Prácticas de Fabricación –BPF para establecimientos dedicados a la fabricación de materiales, objetos, envases y equipamientos destinados a entrar en contacto con alimentos y bebidas para consumo humano. </v>
          </cell>
        </row>
        <row r="904">
          <cell r="C904" t="str">
            <v>Autorizaciones relacionadas con materiales, objetos, envases y equipamientos destinados a entrar en contacto con alimentos y bebidas para consumo humano</v>
          </cell>
        </row>
        <row r="905">
          <cell r="C905" t="str">
            <v>Autorización de nuevas materias primas, sustancias, insumos y aditivos para la fabricación de materiales  objetos, envases y equipamientos, destinados a entrar en contacto con los alimentos y bebidas para consumo humano.</v>
          </cell>
        </row>
        <row r="906">
          <cell r="C906" t="str">
            <v>Autorización de materiales reciclados utilizados en la fabricación de objetos, envases, materiales y equipamientos destinados a entrar en contacto con alimentos y bebidas para consumo humano.</v>
          </cell>
        </row>
        <row r="908">
          <cell r="C908" t="str">
            <v>Autorización de incentivos promocionales para contacto con alimentos.</v>
          </cell>
        </row>
        <row r="910">
          <cell r="C910" t="str">
            <v>Evaluación de nuevos centros de investigación, consentimientos informados, nuevos investigadores de protocolos de investigación farmacológica o sus combinaciones</v>
          </cell>
        </row>
        <row r="911">
          <cell r="C911" t="str">
            <v>Evaluación de estudios de estabilidad de medicamentos en investigación para ampliación de vida útil</v>
          </cell>
        </row>
        <row r="912">
          <cell r="C912" t="str">
            <v xml:space="preserve">Evaluación de enmiendas para protocolos de investigación con dispositivos médicos prototipo </v>
          </cell>
        </row>
        <row r="913">
          <cell r="C913" t="str">
            <v>Evaluación de nuevas solicitudes de importación de suministros para protocolos de investigación.</v>
          </cell>
        </row>
        <row r="914">
          <cell r="C914" t="str">
            <v>Solicitud de modificación de vida útil para un producto y/o medicamento en investigación que ya cuenta con aprobación en otro ensayo clínico.</v>
          </cell>
        </row>
        <row r="915">
          <cell r="C915" t="str">
            <v>Concepto técnico para reactivos de diagnóstico utilizados en protocolos de investigación.</v>
          </cell>
        </row>
        <row r="916">
          <cell r="C916" t="str">
            <v>Concepto técnico para la aprobación de protocolos de investigación con dispositivos médicos prototipo</v>
          </cell>
        </row>
        <row r="917">
          <cell r="C917" t="str">
            <v>Inscripción de recurso humano para mantenimiento de equipos biomédicos categoría de riesgo IIb y III</v>
          </cell>
        </row>
        <row r="919">
          <cell r="C919" t="str">
            <v>Análisis de laboratorio a medicamentos sólidos (tabletas, granulados y cápsulas). Incluye pruebas de Identificación, Cuantificación del Fármaco, Determinación de Impurezas, Disolución y Uniformidad de dosis.</v>
          </cell>
        </row>
        <row r="920">
          <cell r="C920" t="str">
            <v>Análisis de laboratorio a medicamentos inyectables  (polvos para inyección, suspensiones y soluciones inyectables). Incluye pruebas de Identificación, Cuantificación,  Impurezas, Esterilidad y Endotoxinas.</v>
          </cell>
        </row>
        <row r="921">
          <cell r="C921" t="str">
            <v>Análisis de laboratorio a medicamentos en solución o suspensión  para administración oral  (soluciones y polvos para solución o suspensión oral). Incluye pruebas de Identificación, Cuantificación,  Impurezas, Limite Microbiano y pH.</v>
          </cell>
        </row>
        <row r="922">
          <cell r="C922" t="str">
            <v>Análisis de laboratorio a medicamentos para administración por vía oftálmica ótica o nasal. Incluye pruebas de Identificación, Cuantificación, pH y Pruebas Microbiológicas (límite microbiano o Esterilidad).</v>
          </cell>
        </row>
        <row r="923">
          <cell r="C923" t="str">
            <v>Análisis de laboratorio a medicamentos para administración cutánea (parches, líquidos, semisólidos y suspensiones). Incluye pruebas de Identificación, Cuantificación del Ingrediente activo, pH y Limite Microbiano.</v>
          </cell>
        </row>
        <row r="924">
          <cell r="C924" t="str">
            <v>Liberación de lotes precomercialización de vacunas, sueros de origen animal, productos hemoderivados y otros productos biológicos</v>
          </cell>
        </row>
        <row r="925">
          <cell r="C925" t="str">
            <v>Liberación de lote por documentación de hemoderivados, vacunas y sueros de origen animal excepto el suero antiofídico.</v>
          </cell>
        </row>
        <row r="926">
          <cell r="C926" t="str">
            <v>Liberación de lote por análisis de vacunas.</v>
          </cell>
        </row>
        <row r="927">
          <cell r="C927" t="str">
            <v>Liberación de lote por análisis de hemoderivados.</v>
          </cell>
        </row>
        <row r="928">
          <cell r="C928" t="str">
            <v>Liberación de lote por análisis de sueros de origen animal.</v>
          </cell>
        </row>
        <row r="929">
          <cell r="C929" t="str">
            <v>Visita de verificación de nuevas condiciones en la certificación de Buenas Prácticas Clínicas (BPC), que aplica para los componentes: comité de ética; laboratorio clínico; servicio farmacéutico; y cambios de sede de la institución certificada.</v>
          </cell>
        </row>
        <row r="930">
          <cell r="C93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row>
        <row r="931">
          <cell r="C931" t="str">
            <v>Certificación o renovación de certificación de Buenas Prácticas de Manufactura (BPM) a laboratorios de medicamentos en el Exterior: Zona 1: Centroamérica; El Caribe; Suramérica excepto Brasil, Chile, Argentina y Puerto Rico</v>
          </cell>
        </row>
        <row r="932">
          <cell r="C932" t="str">
            <v>Certificación o renovación de certificación de Buenas Prácticas de Manufactura (BPM) a laboratorios de medicamentos en el Exterior: Zona 2: Estados Unidos; Canadá; Chile; Brasil; África y Puerto Rico.</v>
          </cell>
        </row>
        <row r="933">
          <cell r="C933" t="str">
            <v>Certificación o renovación de certificación de Buenas Prácticas de Manufactura (BPM) a laboratorios de medicamentos en el Exterior: Zona 3: Europa; Asia; Oceanía; México y Argentina.</v>
          </cell>
        </row>
        <row r="934">
          <cell r="C934" t="str">
            <v>Certificación o Renovación de Certificados de Buenas Prácticas de Manufactura (BPM) de: Establecimientos de Medicamentos.</v>
          </cell>
        </row>
        <row r="935">
          <cell r="C935" t="str">
            <v>Certificación en Buenas Practicas de Laboratorio (BPL)</v>
          </cell>
        </row>
        <row r="936">
          <cell r="C936" t="str">
            <v>Visitas de certificación o renovación de la certificación de Buenas Prácticas de Laboratorio (BPL) a establecimientos externos que presten servicios de Control de Calidad de Medicamentos, ubicados en el territorio Nacional</v>
          </cell>
        </row>
        <row r="937">
          <cell r="C93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row>
        <row r="938">
          <cell r="C93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row>
        <row r="939">
          <cell r="C939" t="str">
            <v>Visitas de certificación o renovación de la certificación de Buenas Prácticas de Laboratorio (BPL) a establecimientos externos que presten servicios de Control de Calidad de Medicamentos, ubicados en el Exterior. Zona 3: Europa; Asia; Oceanía; México y Argentina.</v>
          </cell>
        </row>
        <row r="940">
          <cell r="C94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row>
        <row r="941">
          <cell r="C94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row>
        <row r="944">
          <cell r="C94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row>
        <row r="945">
          <cell r="C94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row>
        <row r="946">
          <cell r="C94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row>
        <row r="954">
          <cell r="C954" t="str">
            <v>Visita de clasificación en plantas de beneficio animal por razón de su capacidad de sacrificio, disponibilidades técnicas, de dotación  y de cumplimiento de la reglamentación sanitaria, a nivel nacional.</v>
          </cell>
        </row>
        <row r="958">
          <cell r="C958" t="str">
            <v>Inspección oficial de la Carne y Productos Cárnicos Comestibles en Plantas de Desposte y Desprese con asignación de un inspector oficial Médico Veterinario por hora Dominical o Festivo Diurna.</v>
          </cell>
        </row>
        <row r="962">
          <cell r="C962" t="str">
            <v>Certificación o renovación en Buenas Prácticas de Biodisponibilidad (BD) y Bioequivalencia (BE).</v>
          </cell>
        </row>
        <row r="963">
          <cell r="C963" t="str">
            <v>Certificación o renovación en Buenas Prácticas de Biodisponibilidad (BD) y Bioequivalencia (BE) en el exterior Zona 1: Centroamérica; El Caribe; Suramérica excepto Brasil, Chile, Argentina y Puerto Rico.</v>
          </cell>
        </row>
        <row r="964">
          <cell r="C964" t="str">
            <v>Certificación o renovación en Buenas Prácticas de Biodisponibilidad (BD) y Bioequivalencia (BE) en el exterior Zona 2: Estados Unidos; Canadá; Chile; Brasil; África y Puerto Rico.</v>
          </cell>
        </row>
        <row r="965">
          <cell r="C965" t="str">
            <v>Certificación o renovación en Buenas Prácticas de Biodisponibilidad (BD) y Bioequivalencia (BE) en el exterior Zona 3: Europa; Asia; Oceanía; México y Argentina.</v>
          </cell>
        </row>
        <row r="966">
          <cell r="C966" t="str">
            <v>Certificación de implementación y funcionamiento del Sistema de Análisis de Peligros y Puntos Críticos de Control (HACCP) en  plantas de beneficio animal, desposte, desprese y acondicionadores de carne y productos cárnicos comestibles bajo Decreto 1500 de 2007.</v>
          </cell>
        </row>
        <row r="967">
          <cell r="C967" t="str">
            <v>Dispositivos médicos sobre medida de ayuda auditiva</v>
          </cell>
        </row>
        <row r="968">
          <cell r="C968" t="str">
            <v>Visita y certificado sanitario de apertura y funcionamiento de establecimientos que fabrican, ensamblan y reparan dispositivos médicos sobre medida de ayuda auditiva.</v>
          </cell>
        </row>
        <row r="969">
          <cell r="C969" t="str">
            <v>Visita y certificado sanitario  de apertura y funcionamiento de establecimientos que reparan dispositivos médicos sobre medida de ayuda auditiva.</v>
          </cell>
        </row>
        <row r="970">
          <cell r="C970" t="str">
            <v>Visita de ampliación de líneas de certificado sanitario de apertura y funcionamiento de establecimientos que fabrican, ensamblan o reparan dispositivos médicos sobre medida de ayuda auditiva.</v>
          </cell>
        </row>
        <row r="971">
          <cell r="C971" t="str">
            <v xml:space="preserve">Visita y certificado de autorización de apertura y funcionamiento de establecimientos que fabrican y/o reparan dispositivos médicos sobre medida bucal </v>
          </cell>
        </row>
        <row r="972">
          <cell r="C972" t="str">
            <v xml:space="preserve">Visita y certificado de autorización de apertura y funcionamiento de establecimientos que reparan dispositivos médicos sobre medida bucal </v>
          </cell>
        </row>
        <row r="976">
          <cell r="C976" t="str">
            <v>Autorización o Renovación de Licencia para la Fabricación de derivados de cannabis para el uso nacional y exportación, o nacional e   investigación, o investigación y exportación</v>
          </cell>
        </row>
        <row r="977">
          <cell r="C977" t="str">
            <v>Autorización o Renovación de Licencia para la Fabricación de derivados de cannabis para uso nacional, investigación y exportación</v>
          </cell>
        </row>
        <row r="978">
          <cell r="C978" t="str">
            <v>Modificación de Licencia para la Fabricación de derivados de Cannabis</v>
          </cell>
        </row>
        <row r="979">
          <cell r="C979"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row>
      </sheetData>
      <sheetData sheetId="2" refreshError="1"/>
      <sheetData sheetId="3" refreshError="1"/>
      <sheetData sheetId="4" refreshError="1"/>
      <sheetData sheetId="5" refreshError="1">
        <row r="1">
          <cell r="B1"/>
          <cell r="C1"/>
          <cell r="D1"/>
        </row>
        <row r="2">
          <cell r="B2"/>
          <cell r="C2"/>
          <cell r="D2"/>
        </row>
        <row r="3">
          <cell r="B3"/>
          <cell r="C3"/>
          <cell r="D3"/>
        </row>
        <row r="4">
          <cell r="B4"/>
          <cell r="C4"/>
          <cell r="D4"/>
        </row>
        <row r="5">
          <cell r="B5" t="str">
            <v>Concepto</v>
          </cell>
          <cell r="C5" t="str">
            <v>UVT</v>
          </cell>
          <cell r="D5" t="str">
            <v>TARIFA $</v>
          </cell>
        </row>
        <row r="6">
          <cell r="B6" t="str">
            <v>Registro sanitario de productos fitoterapéuticos</v>
          </cell>
          <cell r="C6"/>
          <cell r="D6"/>
        </row>
        <row r="7">
          <cell r="B7" t="str">
            <v>Registro sanitario nuevo para preparación farmacéutica con base en plantas medicinales (PFM) en las modalidades de: Fabricar y Vender; Importar y Vender, Importar, Acondicionar y Vender, Fabricar y Exportar.</v>
          </cell>
          <cell r="C7">
            <v>125.76</v>
          </cell>
          <cell r="D7">
            <v>5333733</v>
          </cell>
          <cell r="E7"/>
        </row>
        <row r="8">
          <cell r="B8"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
            <v>50.3</v>
          </cell>
          <cell r="D9">
            <v>2133324</v>
          </cell>
          <cell r="E9"/>
        </row>
        <row r="10">
          <cell r="B10"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
            <v>62.88</v>
          </cell>
          <cell r="D10">
            <v>2666867</v>
          </cell>
          <cell r="E10"/>
        </row>
        <row r="11">
          <cell r="B11"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1">
            <v>75.459999999999994</v>
          </cell>
          <cell r="D11">
            <v>3200410</v>
          </cell>
          <cell r="E11"/>
        </row>
        <row r="12">
          <cell r="B12"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
            <v>88.04</v>
          </cell>
          <cell r="D12">
            <v>3733952</v>
          </cell>
          <cell r="E12"/>
        </row>
        <row r="13">
          <cell r="B13"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
            <v>100.61</v>
          </cell>
          <cell r="D13">
            <v>4267071</v>
          </cell>
          <cell r="E13"/>
        </row>
        <row r="14">
          <cell r="B14"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
            <v>113.19</v>
          </cell>
          <cell r="D14">
            <v>4800614</v>
          </cell>
          <cell r="E14"/>
        </row>
        <row r="15">
          <cell r="B15" t="str">
            <v>Registro sanitario nuevo automático para producto fitoterapéutico tradicional (PFT) o importado (PFTI) con revisión posterior en las modalidades de: Fabricar y Vender, Importar y Vender, Importar, Acondicionar y Vender y Fabricar y Exportar.</v>
          </cell>
          <cell r="C15">
            <v>134.63999999999999</v>
          </cell>
          <cell r="D15">
            <v>5710352</v>
          </cell>
          <cell r="E15"/>
        </row>
        <row r="16">
          <cell r="B16"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
            <v>53.86</v>
          </cell>
          <cell r="D17">
            <v>2284310</v>
          </cell>
          <cell r="E17"/>
        </row>
        <row r="18">
          <cell r="B18"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
            <v>67.33</v>
          </cell>
          <cell r="D18">
            <v>2855600</v>
          </cell>
          <cell r="E18"/>
        </row>
        <row r="19">
          <cell r="B19"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
            <v>80.790000000000006</v>
          </cell>
          <cell r="D19">
            <v>3426465</v>
          </cell>
          <cell r="E19"/>
        </row>
        <row r="20">
          <cell r="B20"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
            <v>94.25</v>
          </cell>
          <cell r="D20">
            <v>3997331</v>
          </cell>
          <cell r="E20"/>
        </row>
        <row r="21">
          <cell r="B21"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
            <v>107.71</v>
          </cell>
          <cell r="D21">
            <v>4568197</v>
          </cell>
          <cell r="E21"/>
        </row>
        <row r="22">
          <cell r="B22"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2">
            <v>121.18</v>
          </cell>
          <cell r="D22">
            <v>5139486</v>
          </cell>
          <cell r="E22"/>
        </row>
        <row r="23">
          <cell r="B23" t="str">
            <v>Renovación de registro sanitario de productos fitoterapéuticos</v>
          </cell>
          <cell r="C23"/>
          <cell r="D23"/>
          <cell r="E23"/>
        </row>
        <row r="24">
          <cell r="B24" t="str">
            <v>Renovación de registro sanitario para preparación farmacéutica con base en plantas medicinales (PFM) en las modalidades de: Fabricar y Vender; Importar y Vender, Importar, Acondicionar y Vender, Fabricar y Exportar, con autorización de agotamiento.</v>
          </cell>
          <cell r="C24">
            <v>135.36000000000001</v>
          </cell>
          <cell r="D24">
            <v>5740888</v>
          </cell>
          <cell r="E24"/>
        </row>
        <row r="25">
          <cell r="B25"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5">
            <v>0</v>
          </cell>
          <cell r="D25">
            <v>0</v>
          </cell>
          <cell r="E25"/>
        </row>
        <row r="26">
          <cell r="B26"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C26">
            <v>144.88</v>
          </cell>
          <cell r="D26">
            <v>6144651</v>
          </cell>
          <cell r="E26"/>
        </row>
        <row r="27">
          <cell r="B27"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7">
            <v>0</v>
          </cell>
          <cell r="D27">
            <v>0</v>
          </cell>
          <cell r="E27"/>
        </row>
        <row r="28">
          <cell r="B28"/>
          <cell r="C28"/>
          <cell r="D28"/>
        </row>
        <row r="29">
          <cell r="B29" t="str">
            <v>Formas farmacéuticas sólidas: Glóbulos, tabletas, grageas, cápsulas, polvos, granulados.</v>
          </cell>
          <cell r="C29">
            <v>76.739999999999995</v>
          </cell>
          <cell r="D29">
            <v>3254697</v>
          </cell>
          <cell r="E29"/>
        </row>
        <row r="30">
          <cell r="B30"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30">
            <v>0</v>
          </cell>
          <cell r="D30">
            <v>0</v>
          </cell>
          <cell r="E30"/>
        </row>
        <row r="31">
          <cell r="B31"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
            <v>30.7</v>
          </cell>
          <cell r="D31">
            <v>1302048</v>
          </cell>
          <cell r="E31"/>
        </row>
        <row r="32">
          <cell r="B32"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
            <v>38.380000000000003</v>
          </cell>
          <cell r="D32">
            <v>1627773</v>
          </cell>
          <cell r="E32"/>
        </row>
        <row r="33">
          <cell r="B33"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
            <v>46.05</v>
          </cell>
          <cell r="D33">
            <v>1953073</v>
          </cell>
          <cell r="E33"/>
        </row>
        <row r="34">
          <cell r="B34"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4">
            <v>53.72</v>
          </cell>
          <cell r="D34">
            <v>2278373</v>
          </cell>
          <cell r="E34"/>
        </row>
        <row r="35">
          <cell r="B35"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
            <v>61.4</v>
          </cell>
          <cell r="D35">
            <v>2604097</v>
          </cell>
          <cell r="E35"/>
        </row>
        <row r="36">
          <cell r="B36"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
            <v>69.069999999999993</v>
          </cell>
          <cell r="D36">
            <v>2929397</v>
          </cell>
          <cell r="E36"/>
        </row>
        <row r="37">
          <cell r="B37" t="str">
            <v>Formas farmacéuticas líquidas: Emulsiones, suspensiones, jarabes, elíxires, soluciones orales, soluciones tópicas y soluciones transdérmicas, lociones.</v>
          </cell>
          <cell r="C37">
            <v>78.400000000000006</v>
          </cell>
          <cell r="D37">
            <v>3325101</v>
          </cell>
          <cell r="E37"/>
        </row>
        <row r="38">
          <cell r="B38"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38">
            <v>0</v>
          </cell>
          <cell r="D38">
            <v>0</v>
          </cell>
          <cell r="E38"/>
        </row>
        <row r="39">
          <cell r="B39"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
            <v>31.36</v>
          </cell>
          <cell r="D39">
            <v>1330040</v>
          </cell>
          <cell r="E39"/>
        </row>
        <row r="40">
          <cell r="B40"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
            <v>39.200000000000003</v>
          </cell>
          <cell r="D40">
            <v>1662550</v>
          </cell>
          <cell r="E40"/>
        </row>
        <row r="41">
          <cell r="B41"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
            <v>47.04</v>
          </cell>
          <cell r="D41">
            <v>1995060</v>
          </cell>
          <cell r="E41"/>
        </row>
        <row r="42">
          <cell r="B42"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
            <v>54.88</v>
          </cell>
          <cell r="D42">
            <v>2327571</v>
          </cell>
          <cell r="E42"/>
        </row>
        <row r="43">
          <cell r="B43"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
            <v>62.72</v>
          </cell>
          <cell r="D43">
            <v>2660081</v>
          </cell>
          <cell r="E43"/>
        </row>
        <row r="44">
          <cell r="B44"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
            <v>70.56</v>
          </cell>
          <cell r="D44">
            <v>2992591</v>
          </cell>
          <cell r="E44"/>
        </row>
        <row r="45">
          <cell r="B45" t="str">
            <v>Formas farmacéuticas semisólidas: Cremas, geles, ungüentos, pastas, óvulos, supositorios, pomadas, jaleas.</v>
          </cell>
          <cell r="C45">
            <v>76.739999999999995</v>
          </cell>
          <cell r="D45">
            <v>3254697</v>
          </cell>
          <cell r="E45"/>
        </row>
        <row r="46">
          <cell r="B46"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46">
            <v>0</v>
          </cell>
          <cell r="D46">
            <v>0</v>
          </cell>
          <cell r="E46"/>
        </row>
        <row r="47">
          <cell r="B47"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
            <v>30.7</v>
          </cell>
          <cell r="D47">
            <v>1302048</v>
          </cell>
          <cell r="E47"/>
        </row>
        <row r="48">
          <cell r="B48"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
            <v>38.380000000000003</v>
          </cell>
          <cell r="D48">
            <v>1627773</v>
          </cell>
          <cell r="E48"/>
        </row>
        <row r="49">
          <cell r="B49"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
            <v>46.05</v>
          </cell>
          <cell r="D49">
            <v>1953073</v>
          </cell>
          <cell r="E49"/>
        </row>
        <row r="50">
          <cell r="B50"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
            <v>53.72</v>
          </cell>
          <cell r="D50">
            <v>2278373</v>
          </cell>
          <cell r="E50"/>
        </row>
        <row r="51">
          <cell r="B51"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
            <v>61.4</v>
          </cell>
          <cell r="D51">
            <v>2604097</v>
          </cell>
          <cell r="E51"/>
        </row>
        <row r="52">
          <cell r="B52"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
            <v>69.069999999999993</v>
          </cell>
          <cell r="D52">
            <v>2929397</v>
          </cell>
          <cell r="E52"/>
        </row>
        <row r="53">
          <cell r="B53" t="str">
            <v>Formas farmacéuticas líquidas estériles: Soluciones inyectables, suspensiones inyectables, polvos para reconstituir a soluciones inyectables, polvos para reconstituir a suspensiones inyectables, liofilizados, soluciones oftálmicas, soluciones óticas.</v>
          </cell>
          <cell r="C53">
            <v>86.75</v>
          </cell>
          <cell r="D53">
            <v>3679241</v>
          </cell>
          <cell r="E53"/>
        </row>
        <row r="54">
          <cell r="B54" t="str">
            <v>Formas farmacéuticas líquidas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v>
          </cell>
          <cell r="C54">
            <v>0</v>
          </cell>
          <cell r="D54">
            <v>0</v>
          </cell>
          <cell r="E54"/>
        </row>
        <row r="55">
          <cell r="B55"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55">
            <v>34.71</v>
          </cell>
          <cell r="D55">
            <v>1472121</v>
          </cell>
          <cell r="E55"/>
        </row>
        <row r="56">
          <cell r="B56"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
            <v>43.38</v>
          </cell>
          <cell r="D56">
            <v>1839833</v>
          </cell>
          <cell r="E56"/>
        </row>
        <row r="57">
          <cell r="B57"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
            <v>52.06</v>
          </cell>
          <cell r="D57">
            <v>2207969</v>
          </cell>
          <cell r="E57"/>
        </row>
        <row r="58">
          <cell r="B58"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8">
            <v>60.73</v>
          </cell>
          <cell r="D58">
            <v>2575681</v>
          </cell>
          <cell r="E58"/>
        </row>
        <row r="59">
          <cell r="B59"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9">
            <v>69.400000000000006</v>
          </cell>
          <cell r="D59">
            <v>2943393</v>
          </cell>
          <cell r="E59"/>
        </row>
        <row r="60">
          <cell r="B60"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0">
            <v>78.08</v>
          </cell>
          <cell r="D60">
            <v>3311529</v>
          </cell>
          <cell r="E60"/>
        </row>
        <row r="61">
          <cell r="B61"/>
          <cell r="C61"/>
          <cell r="D61"/>
        </row>
        <row r="62">
          <cell r="B62" t="str">
            <v>Formas farmacéuticas sólidas: Glóbulos, tabletas, grageas, cápsulas, polvos, granulados.</v>
          </cell>
          <cell r="C62">
            <v>55.88</v>
          </cell>
          <cell r="D62">
            <v>2369983</v>
          </cell>
          <cell r="E62"/>
        </row>
        <row r="63">
          <cell r="B63"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64">
            <v>22.35</v>
          </cell>
          <cell r="D64">
            <v>947908</v>
          </cell>
          <cell r="E64"/>
        </row>
        <row r="65">
          <cell r="B65"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65">
            <v>27.94</v>
          </cell>
          <cell r="D65">
            <v>1184991</v>
          </cell>
          <cell r="E65"/>
        </row>
        <row r="66">
          <cell r="B66"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66">
            <v>33.53</v>
          </cell>
          <cell r="D66">
            <v>1422074</v>
          </cell>
          <cell r="E66"/>
        </row>
        <row r="67">
          <cell r="B67"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67">
            <v>39.119999999999997</v>
          </cell>
          <cell r="D67">
            <v>1659157</v>
          </cell>
          <cell r="E67"/>
        </row>
        <row r="68">
          <cell r="B68"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68">
            <v>44.71</v>
          </cell>
          <cell r="D68">
            <v>1896241</v>
          </cell>
          <cell r="E68"/>
        </row>
        <row r="69">
          <cell r="B69"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9">
            <v>50.3</v>
          </cell>
          <cell r="D69">
            <v>2133324</v>
          </cell>
          <cell r="E69"/>
        </row>
        <row r="70">
          <cell r="B70" t="str">
            <v>Formas farmacéuticas líquidas: Emulsiones, suspensiones, jarabes, elíxires, soluciones orales, soluciones tópicas y soluciones transdérmicas, lociones.</v>
          </cell>
          <cell r="C70">
            <v>54.22</v>
          </cell>
          <cell r="D70">
            <v>2299579</v>
          </cell>
          <cell r="E70"/>
        </row>
        <row r="71">
          <cell r="B71"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71">
            <v>0</v>
          </cell>
          <cell r="D71">
            <v>0</v>
          </cell>
          <cell r="E71"/>
        </row>
        <row r="72">
          <cell r="B72"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72">
            <v>21.69</v>
          </cell>
          <cell r="D72">
            <v>919916</v>
          </cell>
          <cell r="E72"/>
        </row>
        <row r="73">
          <cell r="B73"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73">
            <v>27.12</v>
          </cell>
          <cell r="D73">
            <v>1150213</v>
          </cell>
          <cell r="E73"/>
        </row>
        <row r="74">
          <cell r="B74"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74">
            <v>32.54</v>
          </cell>
          <cell r="D74">
            <v>1380086</v>
          </cell>
          <cell r="E74"/>
        </row>
        <row r="75">
          <cell r="B75"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75">
            <v>37.96</v>
          </cell>
          <cell r="D75">
            <v>1609960</v>
          </cell>
          <cell r="E75"/>
        </row>
        <row r="76">
          <cell r="B76"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76">
            <v>43.38</v>
          </cell>
          <cell r="D76">
            <v>1839833</v>
          </cell>
          <cell r="E76"/>
        </row>
        <row r="77">
          <cell r="B77"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77">
            <v>48.8</v>
          </cell>
          <cell r="D77">
            <v>2069706</v>
          </cell>
          <cell r="E77"/>
        </row>
        <row r="78">
          <cell r="B78" t="str">
            <v>Formas farmacéuticas semisólidas: Cremas, geles, ungüentos, pastas, óvulos, supositorios, pomadas, jaleas.</v>
          </cell>
          <cell r="C78">
            <v>53.38</v>
          </cell>
          <cell r="D78">
            <v>2263953</v>
          </cell>
          <cell r="E78"/>
        </row>
        <row r="79">
          <cell r="B79"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79">
            <v>0</v>
          </cell>
          <cell r="D79">
            <v>0</v>
          </cell>
          <cell r="E79"/>
        </row>
        <row r="80">
          <cell r="B80"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0">
            <v>21.35</v>
          </cell>
          <cell r="D80">
            <v>905496</v>
          </cell>
          <cell r="E80"/>
        </row>
        <row r="81">
          <cell r="B81"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81">
            <v>26.69</v>
          </cell>
          <cell r="D81">
            <v>1131976</v>
          </cell>
          <cell r="E81"/>
        </row>
        <row r="82">
          <cell r="B82"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82">
            <v>32.03</v>
          </cell>
          <cell r="D82">
            <v>1358456</v>
          </cell>
          <cell r="E82"/>
        </row>
        <row r="83">
          <cell r="B83"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83">
            <v>37.369999999999997</v>
          </cell>
          <cell r="D83">
            <v>1584936</v>
          </cell>
          <cell r="E83"/>
        </row>
        <row r="84">
          <cell r="B84"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84">
            <v>42.71</v>
          </cell>
          <cell r="D84">
            <v>1811417</v>
          </cell>
          <cell r="E84"/>
        </row>
        <row r="85">
          <cell r="B85"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85">
            <v>48.04</v>
          </cell>
          <cell r="D85">
            <v>2037472</v>
          </cell>
          <cell r="E85"/>
        </row>
        <row r="86">
          <cell r="B86"/>
          <cell r="C86"/>
          <cell r="D86"/>
        </row>
        <row r="87">
          <cell r="B87" t="str">
            <v>Registro sanitario nuevo de un medicamento en las modalidades de: fabricar y vender; importar, semielaborar y vender; semielaborar y vender;  importar y vender, e importar, envasar y vender.</v>
          </cell>
          <cell r="C87">
            <v>283.25</v>
          </cell>
          <cell r="D87">
            <v>12013199</v>
          </cell>
          <cell r="E87"/>
        </row>
        <row r="88">
          <cell r="B88"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cell r="C88">
            <v>0</v>
          </cell>
          <cell r="D88">
            <v>0</v>
          </cell>
          <cell r="E88"/>
        </row>
        <row r="89">
          <cell r="B89"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9">
            <v>113.3</v>
          </cell>
          <cell r="D89">
            <v>4805280</v>
          </cell>
          <cell r="E89"/>
        </row>
        <row r="90">
          <cell r="B90"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0">
            <v>141.63</v>
          </cell>
          <cell r="D90">
            <v>6006812</v>
          </cell>
          <cell r="E90"/>
        </row>
        <row r="91">
          <cell r="B91"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91">
            <v>169.95</v>
          </cell>
          <cell r="D91">
            <v>7207919</v>
          </cell>
          <cell r="E91"/>
        </row>
        <row r="92">
          <cell r="B92"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92">
            <v>198.28</v>
          </cell>
          <cell r="D92">
            <v>8409451</v>
          </cell>
          <cell r="E92"/>
        </row>
        <row r="93">
          <cell r="B93"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93">
            <v>226.61</v>
          </cell>
          <cell r="D93">
            <v>9610983</v>
          </cell>
          <cell r="E93"/>
        </row>
        <row r="94">
          <cell r="B94"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94">
            <v>254.93</v>
          </cell>
          <cell r="D94">
            <v>10812091</v>
          </cell>
          <cell r="E94"/>
        </row>
        <row r="95">
          <cell r="B95" t="str">
            <v>Registro sanitario de un medicamento con solicitud de protección de datos de prueba u otros no divulgados en aplicación del Decreto 2085 de 2002.</v>
          </cell>
          <cell r="C95">
            <v>361.13</v>
          </cell>
          <cell r="D95">
            <v>15316246</v>
          </cell>
          <cell r="E95"/>
        </row>
        <row r="96">
          <cell r="B96" t="str">
            <v>Registro sanitario de un medicamento en la modalidad de: fabricar y vender; importar, semielaborar y vender; y semielaborar y vender, con visita para evaluación farmacéutica en planta en Bogotá D.C.</v>
          </cell>
          <cell r="C96">
            <v>358.08</v>
          </cell>
          <cell r="D96">
            <v>15186889</v>
          </cell>
          <cell r="E96"/>
        </row>
        <row r="97">
          <cell r="B97"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cell r="C97">
            <v>0</v>
          </cell>
          <cell r="D97">
            <v>0</v>
          </cell>
          <cell r="E97"/>
        </row>
        <row r="98">
          <cell r="B98" t="str">
            <v>Registro sanitario de un medicamento en la modalidad de: fabricar y vender; importar, semielaborar y vender; y semielaborar y vender, con visita para evaluación farmacéutica en planta en Bogotá D.C.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8">
            <v>143.24</v>
          </cell>
          <cell r="D98">
            <v>6075095</v>
          </cell>
          <cell r="E98"/>
        </row>
        <row r="99">
          <cell r="B99" t="str">
            <v>Registro sanitario de un medicamento en la modalidad de: fabricar y vender; importar, semielaborar y vender; y semielaborar y vender, con visita para evaluación farmacéutica en planta en Bogotá D.C.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9">
            <v>179.05</v>
          </cell>
          <cell r="D99">
            <v>7593869</v>
          </cell>
          <cell r="E99"/>
        </row>
        <row r="100">
          <cell r="B100" t="str">
            <v xml:space="preserve">Registro sanitario de un medicamento en la modalidad de: fabricar y vender; importar, semielaborar y vender; y semielaborar y vender, con visita para evaluación farmacéutica en planta en Bogotá D.C.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0">
            <v>214.85</v>
          </cell>
          <cell r="D100">
            <v>9112218</v>
          </cell>
          <cell r="E100"/>
        </row>
        <row r="101">
          <cell r="B101" t="str">
            <v>Registro sanitario de un medicamento en la modalidad de: fabricar y vender; importar, semielaborar y vender; y semielaborar y vender, con visita para evaluación farmacéutica en planta en Bogotá D.C.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1">
            <v>250.66</v>
          </cell>
          <cell r="D101">
            <v>10630992</v>
          </cell>
          <cell r="E101"/>
        </row>
        <row r="102">
          <cell r="B102" t="str">
            <v>Registro sanitario de un medicamento en la modalidad de: fabricar y vender; importar, semielaborar y vender; y semielaborar y vender, con visita para evaluación farmacéutica en planta en Bogotá D.C.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02">
            <v>286.47000000000003</v>
          </cell>
          <cell r="D102">
            <v>12149766</v>
          </cell>
          <cell r="E102"/>
        </row>
        <row r="103">
          <cell r="B103" t="str">
            <v>Registro sanitario de un medicamento en la modalidad de: fabricar y vender; importar, semielaborar y vender; y semielaborar y vender, con visita para evaluación farmacéutica en planta en Bogotá D.C.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03">
            <v>322.27999999999997</v>
          </cell>
          <cell r="D103">
            <v>13668539</v>
          </cell>
          <cell r="E103"/>
        </row>
        <row r="104">
          <cell r="B104" t="str">
            <v>Registro sanitario de un medicamento en la modalidad de: fabricar y vender; importar, semielaborar y vender; y semileaborar y vender, con visita para evaluación farmacéutica en planta a nivel nacional.</v>
          </cell>
          <cell r="C104">
            <v>439.59</v>
          </cell>
          <cell r="D104">
            <v>18643891</v>
          </cell>
          <cell r="E104"/>
        </row>
        <row r="105">
          <cell r="B105" t="str">
            <v>Registro sanitario de un medicamento en la modalidad de: fabricar y vender; importar, semielaborar y vender; y semileaborar y vender, con visita para evaluación farmacéutica en planta a nivel nacional, “Aplicable a microempresas, incluyendo los pequeños productores de acuerdo con la tipificación actual en el marco del Decreto 691 de 2018. Exceptuada de pago, en el marco del parágrafo 2 del Art. 2 de Ley 2069 de 2020.”</v>
          </cell>
          <cell r="C105">
            <v>0</v>
          </cell>
          <cell r="D105">
            <v>0</v>
          </cell>
          <cell r="E105"/>
        </row>
        <row r="106">
          <cell r="B106" t="str">
            <v>Registro sanitario de un medicamento en la modalidad de: fabricar y vender; importar, semielaborar y vender; y semileaborar y vender, con visita para evaluación farmacéutica en planta a nivel nacional.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06">
            <v>175.84</v>
          </cell>
          <cell r="D106">
            <v>7457726</v>
          </cell>
          <cell r="E106"/>
        </row>
        <row r="107">
          <cell r="B107" t="str">
            <v>Registro sanitario de un medicamento en la modalidad de: fabricar y vender; importar, semielaborar y vender; y semileaborar y vender, con visita para evaluación farmacéutica en planta a nivel nacional.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7">
            <v>219.8</v>
          </cell>
          <cell r="D107">
            <v>9322158</v>
          </cell>
          <cell r="E107"/>
        </row>
        <row r="108">
          <cell r="B108" t="str">
            <v xml:space="preserve">Registro sanitario de un medicamento en la modalidad de: fabricar y vender; importar, semielaborar y vender; y semileaborar y vender, con visita para evaluación farmacéutica en planta a nivel nacional.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8">
            <v>263.76</v>
          </cell>
          <cell r="D108">
            <v>11186589</v>
          </cell>
          <cell r="E108"/>
        </row>
        <row r="109">
          <cell r="B109" t="str">
            <v>Registro sanitario de un medicamento en la modalidad de: fabricar y vender; importar, semielaborar y vender; y semileaborar y vender, con visita para evaluación farmacéutica en planta a nivel nacional.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9">
            <v>307.70999999999998</v>
          </cell>
          <cell r="D109">
            <v>13050597</v>
          </cell>
          <cell r="E109"/>
        </row>
        <row r="110">
          <cell r="B110" t="str">
            <v>Registro sanitario de un medicamento en la modalidad de: fabricar y vender; importar, semielaborar y vender; y semileaborar y vender, con visita para evaluación farmacéutica en planta a nivel nacional.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10">
            <v>351.68</v>
          </cell>
          <cell r="D110">
            <v>14915452</v>
          </cell>
          <cell r="E110"/>
        </row>
        <row r="111">
          <cell r="B111" t="str">
            <v>Registro sanitario de un medicamento en la modalidad de: fabricar y vender; importar, semielaborar y vender; y semileaborar y vender, con visita para evaluación farmacéutica en planta a nivel nacional.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11">
            <v>395.63</v>
          </cell>
          <cell r="D111">
            <v>16779460</v>
          </cell>
          <cell r="E111"/>
        </row>
        <row r="112">
          <cell r="B112" t="str">
            <v>Renovación automática del registro sanitario de un antiveneno en la modalidad de fabricar y vender con autorización de agotamiento.</v>
          </cell>
          <cell r="C112">
            <v>315.85000000000002</v>
          </cell>
          <cell r="D112">
            <v>13395830</v>
          </cell>
          <cell r="E112"/>
        </row>
        <row r="113">
          <cell r="B113" t="str">
            <v>Renovación automática del registro sanitario de un antiveneno en la modalidad de fabricar y vender con autorización de agotamiento, “Aplicable a microempresas, incluyendo los pequeños productores de acuerdo con la tipificación actual en el marco del Decreto 691 de 2018. Exceptuada de pago, en el marco del parágrafo 2 del Art. 2 de Ley 2069 de 2020.”</v>
          </cell>
          <cell r="C113">
            <v>0</v>
          </cell>
          <cell r="D113">
            <v>0</v>
          </cell>
          <cell r="E113"/>
        </row>
        <row r="114">
          <cell r="B114" t="str">
            <v>Renovación automática del registro sanitario de un antiveneno en las modalidades de importar y vender, importar, semielaborar y vender e importar envasar y vender con autorización de agotamiento.</v>
          </cell>
          <cell r="C114">
            <v>353.22</v>
          </cell>
          <cell r="D114">
            <v>14980767</v>
          </cell>
          <cell r="E114"/>
        </row>
        <row r="115">
          <cell r="B115" t="str">
            <v>Renovación automática del registro sanitario de un antiveneno en las modalidades de importar y vender, importar, semielaborar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115">
            <v>0</v>
          </cell>
          <cell r="D115">
            <v>0</v>
          </cell>
          <cell r="E115"/>
        </row>
        <row r="116">
          <cell r="B116" t="str">
            <v>Registro sanitario de un medicamento en las modalidades de: fabricar y vender; importar, semielaborar y vender; semielaborar y vender; importar y vender, e importar, envasar y vender y que deban presentar estudios de Biodisponibilidad (BD) y Bioequivalencia (BE).</v>
          </cell>
          <cell r="C116">
            <v>455.91</v>
          </cell>
          <cell r="D116">
            <v>19336055</v>
          </cell>
          <cell r="E116"/>
        </row>
        <row r="117">
          <cell r="B117" t="str">
            <v>Registro sanitario de un medicamento en las modalidades de: fabricar y vender; importar, semielaborar y vender; semielaborar y vender; importar y vender, e importar, envasar y vender y que deban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cell r="C117">
            <v>0</v>
          </cell>
          <cell r="D117">
            <v>0</v>
          </cell>
          <cell r="E117"/>
        </row>
        <row r="118">
          <cell r="B118"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18">
            <v>182.37</v>
          </cell>
          <cell r="D118">
            <v>7734676</v>
          </cell>
          <cell r="E118"/>
        </row>
        <row r="119">
          <cell r="B119"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19">
            <v>227.96</v>
          </cell>
          <cell r="D119">
            <v>9668240</v>
          </cell>
          <cell r="E119"/>
        </row>
        <row r="120">
          <cell r="B120" t="str">
            <v xml:space="preserve">Registro sanitario de un medicamento en las modalidades de: fabricar y vender; importar, semielaborar y vender; semielaborar y vender; importar y vender, e importar, envasar y vender y que deban presentar estudios de Biodisponibilidad (BD) y Bioequivalencia (BE).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0">
            <v>273.55</v>
          </cell>
          <cell r="D120">
            <v>11601803</v>
          </cell>
          <cell r="E120"/>
        </row>
        <row r="121">
          <cell r="B121"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1">
            <v>319.14</v>
          </cell>
          <cell r="D121">
            <v>13535366</v>
          </cell>
          <cell r="E121"/>
        </row>
        <row r="122">
          <cell r="B122"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22">
            <v>364.73</v>
          </cell>
          <cell r="D122">
            <v>15468929</v>
          </cell>
          <cell r="E122"/>
        </row>
        <row r="123">
          <cell r="B123"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23">
            <v>410.32</v>
          </cell>
          <cell r="D123">
            <v>17402492</v>
          </cell>
          <cell r="E123"/>
        </row>
        <row r="124">
          <cell r="B124"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C124">
            <v>691.35</v>
          </cell>
          <cell r="D124">
            <v>29321536</v>
          </cell>
          <cell r="E124"/>
        </row>
        <row r="125">
          <cell r="B125" t="str">
            <v>Registro sanitario de medicamentos de síntesis química o gases medicinales en la modalidad de: Importar y Vender, con visita para evaluación farmacéutica en planta en el exterior: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25">
            <v>0</v>
          </cell>
          <cell r="D125">
            <v>0</v>
          </cell>
          <cell r="E125"/>
        </row>
        <row r="126">
          <cell r="B126"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26">
            <v>276.54000000000002</v>
          </cell>
          <cell r="D126">
            <v>11728614</v>
          </cell>
          <cell r="E126"/>
        </row>
        <row r="127">
          <cell r="B127"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27">
            <v>345.68</v>
          </cell>
          <cell r="D127">
            <v>14660980</v>
          </cell>
          <cell r="E127"/>
        </row>
        <row r="128">
          <cell r="B128" t="str">
            <v xml:space="preserve">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8">
            <v>414.81</v>
          </cell>
          <cell r="D128">
            <v>17592922</v>
          </cell>
          <cell r="E128"/>
        </row>
        <row r="129">
          <cell r="B129"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9">
            <v>483.95</v>
          </cell>
          <cell r="D129">
            <v>20525287</v>
          </cell>
          <cell r="E129"/>
        </row>
        <row r="130">
          <cell r="B130"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0">
            <v>553.09</v>
          </cell>
          <cell r="D130">
            <v>23457653</v>
          </cell>
          <cell r="E130"/>
        </row>
        <row r="131">
          <cell r="B131"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1">
            <v>622.22</v>
          </cell>
          <cell r="D131">
            <v>26389595</v>
          </cell>
          <cell r="E131"/>
        </row>
        <row r="132">
          <cell r="B132" t="str">
            <v>Registro sanitario de medicamentos de síntesis química o gases medicinales en la modalidad de: Importar y Vender, con visita para evaluación farmacéutica en planta en el exterior: Zona 2: Estados Unidos; Canadá; Chile; Brasil; África y Puerto Rico.</v>
          </cell>
          <cell r="C132">
            <v>867.27</v>
          </cell>
          <cell r="D132">
            <v>36782655</v>
          </cell>
          <cell r="E132"/>
        </row>
        <row r="133">
          <cell r="B133" t="str">
            <v>Registro sanitario de medicamentos de síntesis química o gases medicinales en la modalidad de: Importar y Vender, con visita para evaluación farmacéutica en planta en el exterior: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33">
            <v>0</v>
          </cell>
          <cell r="D133">
            <v>0</v>
          </cell>
          <cell r="E133"/>
        </row>
        <row r="134">
          <cell r="B134" t="str">
            <v>Registro sanitario de medicamentos de síntesis química o gases medicinales en la modalidad de: Importar y Vender, con visita para evaluación farmacéutica en planta en el exterior: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34">
            <v>346.92</v>
          </cell>
          <cell r="D134">
            <v>14713571</v>
          </cell>
          <cell r="E134"/>
        </row>
        <row r="135">
          <cell r="B135" t="str">
            <v>Registro sanitario de medicamentos de síntesis química o gases medicinales en la modalidad de: Importar y Vender, con visita para evaluación farmacéutica en planta en el exterior: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35">
            <v>433.64</v>
          </cell>
          <cell r="D135">
            <v>18391540</v>
          </cell>
          <cell r="E135"/>
        </row>
        <row r="136">
          <cell r="B136" t="str">
            <v xml:space="preserve">Registro sanitario de medicamentos de síntesis química o gases medicinales en la modalidad de: Importar y Vender, con visita para evaluación farmacéutica en planta en el exterior: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36">
            <v>520.36</v>
          </cell>
          <cell r="D136">
            <v>22069508</v>
          </cell>
          <cell r="E136"/>
        </row>
        <row r="137">
          <cell r="B137" t="str">
            <v>Registro sanitario de medicamentos de síntesis química o gases medicinales en la modalidad de: Importar y Vender, con visita para evaluación farmacéutica en planta en el exterior: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37">
            <v>607.09</v>
          </cell>
          <cell r="D137">
            <v>25747901</v>
          </cell>
          <cell r="E137"/>
        </row>
        <row r="138">
          <cell r="B138" t="str">
            <v>Registro sanitario de medicamentos de síntesis química o gases medicinales en la modalidad de: Importar y Vender, con visita para evaluación farmacéutica en planta en el exterior: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8">
            <v>693.82</v>
          </cell>
          <cell r="D138">
            <v>29426294</v>
          </cell>
          <cell r="E138"/>
        </row>
        <row r="139">
          <cell r="B139" t="str">
            <v>Registro sanitario de medicamentos de síntesis química o gases medicinales en la modalidad de: Importar y Vender, con visita para evaluación farmacéutica en planta en el exterior: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9">
            <v>780.55</v>
          </cell>
          <cell r="D139">
            <v>33104687</v>
          </cell>
          <cell r="E139"/>
        </row>
        <row r="140">
          <cell r="B140" t="str">
            <v>Registro sanitario de medicamentos de síntesis química o gases medicinales en la modalidad de: Importar y Vender, con visita para evaluación farmacéutica en planta en el exterior: Zona 3: Europa; Asia; Oceanía; México y Argentina.</v>
          </cell>
          <cell r="C140">
            <v>1246.94</v>
          </cell>
          <cell r="D140">
            <v>52885219</v>
          </cell>
          <cell r="E140"/>
        </row>
        <row r="141">
          <cell r="B141" t="str">
            <v>Registro sanitario de medicamentos de síntesis química o gases medicinales en la modalidad de: Importar y Vender, con visita para evaluación farmacéutica en planta en el exterior: Zona 3: Europa; Asia; Oceanía; México y Argentina, “Aplicable a microempresas, incluyendo los pequeños productores de acuerdo con la tipificación actual en el marco del Decreto 691 de 2018. Exceptuada de pago, en el marco del parágrafo 2 del Art. 2 de Ley 2069 de 2020.”</v>
          </cell>
          <cell r="C141">
            <v>0</v>
          </cell>
          <cell r="D141">
            <v>0</v>
          </cell>
          <cell r="E141"/>
        </row>
        <row r="142">
          <cell r="B142" t="str">
            <v>Registro sanitario de medicamentos de síntesis química o gases medicinales en la modalidad de: Importar y Vender, con visita para evaluación farmacéutica en planta en el exterior: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42">
            <v>498.78</v>
          </cell>
          <cell r="D142">
            <v>21154257</v>
          </cell>
          <cell r="E142"/>
        </row>
        <row r="143">
          <cell r="B143" t="str">
            <v>Registro sanitario de medicamentos de síntesis química o gases medicinales en la modalidad de: Importar y Vender, con visita para evaluación farmacéutica en planta en el exterior: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43">
            <v>623.48</v>
          </cell>
          <cell r="D143">
            <v>26443034</v>
          </cell>
          <cell r="E143"/>
        </row>
        <row r="144">
          <cell r="B144" t="str">
            <v xml:space="preserve">Registro sanitario de medicamentos de síntesis química o gases medicinales en la modalidad de: Importar y Vender, con visita para evaluación farmacéutica en planta en el exterior: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44">
            <v>748.17</v>
          </cell>
          <cell r="D144">
            <v>31731386</v>
          </cell>
          <cell r="E144"/>
        </row>
        <row r="145">
          <cell r="B145" t="str">
            <v>Registro sanitario de medicamentos de síntesis química o gases medicinales en la modalidad de: Importar y Vender, con visita para evaluación farmacéutica en planta en el exterior: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45">
            <v>872.86</v>
          </cell>
          <cell r="D145">
            <v>37019738</v>
          </cell>
          <cell r="E145"/>
        </row>
        <row r="146">
          <cell r="B146" t="str">
            <v>Registro sanitario de medicamentos de síntesis química o gases medicinales en la modalidad de: Importar y Vender, con visita para evaluación farmacéutica en planta en el exterior: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46">
            <v>997.56</v>
          </cell>
          <cell r="D146">
            <v>42308515</v>
          </cell>
          <cell r="E146"/>
        </row>
        <row r="147">
          <cell r="B147" t="str">
            <v>Registro sanitario de medicamentos de síntesis química o gases medicinales en la modalidad de: Importar y Vender, con visita para evaluación farmacéutica en planta en el exterior: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7">
            <v>1122.25</v>
          </cell>
          <cell r="D147">
            <v>47596867</v>
          </cell>
          <cell r="E147"/>
        </row>
        <row r="148">
          <cell r="B148"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C148">
            <v>768.99</v>
          </cell>
          <cell r="D148">
            <v>32614404</v>
          </cell>
          <cell r="E148"/>
        </row>
        <row r="149">
          <cell r="B1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49">
            <v>0</v>
          </cell>
          <cell r="D149">
            <v>0</v>
          </cell>
          <cell r="E149"/>
        </row>
        <row r="150">
          <cell r="B150"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0">
            <v>307.60000000000002</v>
          </cell>
          <cell r="D150">
            <v>13045931</v>
          </cell>
          <cell r="E150"/>
        </row>
        <row r="151">
          <cell r="B151"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1">
            <v>384.5</v>
          </cell>
          <cell r="D151">
            <v>16307414</v>
          </cell>
          <cell r="E151"/>
        </row>
        <row r="152">
          <cell r="B152" t="str">
            <v xml:space="preserve">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52">
            <v>461.39</v>
          </cell>
          <cell r="D152">
            <v>19568473</v>
          </cell>
          <cell r="E152"/>
        </row>
        <row r="153">
          <cell r="B153"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53">
            <v>538.29999999999995</v>
          </cell>
          <cell r="D153">
            <v>22830380</v>
          </cell>
          <cell r="E153"/>
        </row>
        <row r="154">
          <cell r="B154"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54">
            <v>615.19000000000005</v>
          </cell>
          <cell r="D154">
            <v>26091438</v>
          </cell>
          <cell r="E154"/>
        </row>
        <row r="155">
          <cell r="B155"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55">
            <v>692.1</v>
          </cell>
          <cell r="D155">
            <v>29353345</v>
          </cell>
          <cell r="E155"/>
        </row>
        <row r="156">
          <cell r="B156"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C156">
            <v>928.44</v>
          </cell>
          <cell r="D156">
            <v>39376997</v>
          </cell>
          <cell r="E156"/>
        </row>
        <row r="157">
          <cell r="B157" t="str">
            <v>Registro sanitario de medicamentos de síntesis química o gases medicinales en la modalidad de: Importar, Envasar y Vender, con visita para evaluación farmacéutica en planta a nivel Nacional e Internacional: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57">
            <v>0</v>
          </cell>
          <cell r="D157">
            <v>0</v>
          </cell>
          <cell r="E157"/>
        </row>
        <row r="158">
          <cell r="B158"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8">
            <v>371.38</v>
          </cell>
          <cell r="D158">
            <v>15750969</v>
          </cell>
          <cell r="E158"/>
        </row>
        <row r="159">
          <cell r="B159"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9">
            <v>464.22</v>
          </cell>
          <cell r="D159">
            <v>19688499</v>
          </cell>
          <cell r="E159"/>
        </row>
        <row r="160">
          <cell r="B160" t="str">
            <v xml:space="preserve">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0">
            <v>557.05999999999995</v>
          </cell>
          <cell r="D160">
            <v>23626029</v>
          </cell>
          <cell r="E160"/>
        </row>
        <row r="161">
          <cell r="B161"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1">
            <v>649.91999999999996</v>
          </cell>
          <cell r="D161">
            <v>27564407</v>
          </cell>
          <cell r="E161"/>
        </row>
        <row r="162">
          <cell r="B162"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62">
            <v>742.76</v>
          </cell>
          <cell r="D162">
            <v>31501937</v>
          </cell>
          <cell r="E162"/>
        </row>
        <row r="163">
          <cell r="B163"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63">
            <v>835.6</v>
          </cell>
          <cell r="D163">
            <v>35439467</v>
          </cell>
          <cell r="E163"/>
        </row>
        <row r="164">
          <cell r="B164" t="str">
            <v>Registro sanitario de medicamentos de síntesis química o gases medicinales en la modalidad de Importar, Envasar y Vender, con visita para evaluación farmacéutica en planta a nivel Nacional e Internacional: Zona 3: Europa; Asia; Oceanía; México y Argentina.</v>
          </cell>
          <cell r="C164">
            <v>1285.44</v>
          </cell>
          <cell r="D164">
            <v>54518081</v>
          </cell>
          <cell r="E164"/>
        </row>
        <row r="165">
          <cell r="B165" t="str">
            <v>Registro sanitario de medicamentos de síntesis química o gases medicinales en la modalidad de Importar, Envasar y Vender, con visita para evaluación farmacéutica en planta a nivel Nacional e Internacional: Zona 3: Europa; Asia; Oceanía; México y Argentina, “Aplicable a microempresas, incluyendo los pequeños productores de acuerdo con la tipificación actual en el marco del Decreto 691 de 2018. Exceptuada de pago, en el marco del parágrafo 2 del Art. 2 de Ley 2069 de 2020.”</v>
          </cell>
          <cell r="C165">
            <v>0</v>
          </cell>
          <cell r="D165">
            <v>0</v>
          </cell>
          <cell r="E165"/>
        </row>
        <row r="166">
          <cell r="B166"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66">
            <v>514.17999999999995</v>
          </cell>
          <cell r="D166">
            <v>21807402</v>
          </cell>
          <cell r="E166"/>
        </row>
        <row r="167">
          <cell r="B167"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67">
            <v>642.73</v>
          </cell>
          <cell r="D167">
            <v>27259465</v>
          </cell>
          <cell r="E167"/>
        </row>
        <row r="168">
          <cell r="B168" t="str">
            <v xml:space="preserve">Registro sanitario de medicamentos de síntesis química o gases medicinales en la modalidad de Importar, Envasar y Vender, con visita para evaluación farmacéutica en planta a nivel Nacional e Internacional: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8">
            <v>771.27</v>
          </cell>
          <cell r="D168">
            <v>32711103</v>
          </cell>
          <cell r="E168"/>
        </row>
        <row r="169">
          <cell r="B169"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9">
            <v>899.81</v>
          </cell>
          <cell r="D169">
            <v>38162742</v>
          </cell>
          <cell r="E169"/>
        </row>
        <row r="170">
          <cell r="B170"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0">
            <v>1028.3599999999999</v>
          </cell>
          <cell r="D170">
            <v>43614804</v>
          </cell>
          <cell r="E170"/>
        </row>
        <row r="171">
          <cell r="B171"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1">
            <v>1156.9000000000001</v>
          </cell>
          <cell r="D171">
            <v>49066443</v>
          </cell>
          <cell r="E171"/>
        </row>
        <row r="172">
          <cell r="B172" t="str">
            <v>Registro Sanitario nuevo y evaluación farmacológica de medicamentos de síntesis química o gases medicinales y antivenenos, en las modalidades de: fabricar y vender; importar, Semielaborar y Vender; Semielaborar y Vender;  Importar y Vender, e Importar, Envasar y Vender. (Más107,57 UVT molécula nueva con o sin protección de datos).</v>
          </cell>
          <cell r="C172">
            <v>484.35</v>
          </cell>
          <cell r="D172">
            <v>20542252</v>
          </cell>
          <cell r="E172"/>
        </row>
        <row r="173">
          <cell r="B173" t="str">
            <v>Registro Sanitario nuevo y evaluación farmacológica de medicamentos de síntesis química o gases medicinales y antivenenos, en las modalidades de: fabricar y vender; importar, Semielaborar y Vender; Semielaborar y Vender;  Importar y Vender, e Importar, Envasar y Vender. (Más 0 UVT molécula nueva con o sin protección de datos). “Aplicable a microempresas, incluyendo los pequeños productores de acuerdo con la tipificación actual en el marco del Decreto 691 de 2018. Exceptuada de pago, en el marco del parágrafo 2 del Art. 2 de Ley 2069 de 2020.”</v>
          </cell>
          <cell r="C173">
            <v>0</v>
          </cell>
          <cell r="D173">
            <v>0</v>
          </cell>
          <cell r="E173"/>
        </row>
        <row r="174">
          <cell r="B174"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4">
            <v>193.74</v>
          </cell>
          <cell r="D174">
            <v>8216901</v>
          </cell>
          <cell r="E174"/>
        </row>
        <row r="175">
          <cell r="B175"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75">
            <v>242.18</v>
          </cell>
          <cell r="D175">
            <v>10271338</v>
          </cell>
          <cell r="E175"/>
        </row>
        <row r="176">
          <cell r="B176"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76">
            <v>290.61</v>
          </cell>
          <cell r="D176">
            <v>12325351</v>
          </cell>
          <cell r="E176"/>
        </row>
        <row r="177">
          <cell r="B177"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77">
            <v>339.05</v>
          </cell>
          <cell r="D177">
            <v>14379789</v>
          </cell>
          <cell r="E177"/>
        </row>
        <row r="178">
          <cell r="B178"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8">
            <v>387.49</v>
          </cell>
          <cell r="D178">
            <v>16434226</v>
          </cell>
          <cell r="E178"/>
        </row>
        <row r="179">
          <cell r="B179"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9">
            <v>435.92</v>
          </cell>
          <cell r="D179">
            <v>18488239</v>
          </cell>
          <cell r="E179"/>
        </row>
        <row r="180">
          <cell r="B180"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cell r="C180">
            <v>559.02</v>
          </cell>
          <cell r="D180">
            <v>23709156</v>
          </cell>
          <cell r="E180"/>
        </row>
        <row r="181">
          <cell r="B181"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1">
            <v>0</v>
          </cell>
          <cell r="D181">
            <v>0</v>
          </cell>
          <cell r="E181"/>
        </row>
        <row r="182">
          <cell r="B182"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82">
            <v>223.61</v>
          </cell>
          <cell r="D182">
            <v>9483747</v>
          </cell>
          <cell r="E182"/>
        </row>
        <row r="183">
          <cell r="B183"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3">
            <v>279.51</v>
          </cell>
          <cell r="D183">
            <v>11854578</v>
          </cell>
          <cell r="E183"/>
        </row>
        <row r="184">
          <cell r="B184"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84">
            <v>335.41</v>
          </cell>
          <cell r="D184">
            <v>14225409</v>
          </cell>
          <cell r="E184"/>
        </row>
        <row r="185">
          <cell r="B185"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85">
            <v>391.31</v>
          </cell>
          <cell r="D185">
            <v>16596240</v>
          </cell>
          <cell r="E185"/>
        </row>
        <row r="186">
          <cell r="B186"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186">
            <v>447.22</v>
          </cell>
          <cell r="D186">
            <v>18967495</v>
          </cell>
          <cell r="E186"/>
        </row>
        <row r="187">
          <cell r="B187"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87">
            <v>503.12</v>
          </cell>
          <cell r="D187">
            <v>21338325</v>
          </cell>
          <cell r="E187"/>
        </row>
        <row r="188">
          <cell r="B188"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C188">
            <v>640.54999999999995</v>
          </cell>
          <cell r="D188">
            <v>27167007</v>
          </cell>
          <cell r="E188"/>
        </row>
        <row r="189">
          <cell r="B189"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9">
            <v>0</v>
          </cell>
          <cell r="D189">
            <v>0</v>
          </cell>
          <cell r="E189"/>
        </row>
        <row r="190">
          <cell r="B190"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0">
            <v>256.22000000000003</v>
          </cell>
          <cell r="D190">
            <v>10866803</v>
          </cell>
          <cell r="E190"/>
        </row>
        <row r="191">
          <cell r="B191"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191">
            <v>320.27999999999997</v>
          </cell>
          <cell r="D191">
            <v>13583715</v>
          </cell>
          <cell r="E191"/>
        </row>
        <row r="192">
          <cell r="B192"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2">
            <v>384.33</v>
          </cell>
          <cell r="D192">
            <v>16300204</v>
          </cell>
          <cell r="E192"/>
        </row>
        <row r="193">
          <cell r="B193"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93">
            <v>448.39</v>
          </cell>
          <cell r="D193">
            <v>19017117</v>
          </cell>
          <cell r="E193"/>
        </row>
        <row r="194">
          <cell r="B194"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94">
            <v>512.44000000000005</v>
          </cell>
          <cell r="D194">
            <v>21733605</v>
          </cell>
          <cell r="E194"/>
        </row>
        <row r="195">
          <cell r="B195"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95">
            <v>576.5</v>
          </cell>
          <cell r="D195">
            <v>24450518</v>
          </cell>
          <cell r="E195"/>
        </row>
        <row r="196">
          <cell r="B196"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C196">
            <v>892.38</v>
          </cell>
          <cell r="D196">
            <v>37847621</v>
          </cell>
          <cell r="E196"/>
        </row>
        <row r="197">
          <cell r="B197"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97">
            <v>0</v>
          </cell>
          <cell r="D197">
            <v>0</v>
          </cell>
          <cell r="E197"/>
        </row>
        <row r="198">
          <cell r="B198"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8">
            <v>356.96</v>
          </cell>
          <cell r="D198">
            <v>15139388</v>
          </cell>
          <cell r="E198"/>
        </row>
        <row r="199">
          <cell r="B199"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99">
            <v>446.2</v>
          </cell>
          <cell r="D199">
            <v>18924234</v>
          </cell>
          <cell r="E199"/>
        </row>
        <row r="200">
          <cell r="B200"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0">
            <v>535.42999999999995</v>
          </cell>
          <cell r="D200">
            <v>22708657</v>
          </cell>
          <cell r="E200"/>
        </row>
        <row r="201">
          <cell r="B201"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1">
            <v>624.66999999999996</v>
          </cell>
          <cell r="D201">
            <v>26493504</v>
          </cell>
          <cell r="E201"/>
        </row>
        <row r="202">
          <cell r="B202"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02">
            <v>713.91</v>
          </cell>
          <cell r="D202">
            <v>30278351</v>
          </cell>
          <cell r="E202"/>
        </row>
        <row r="203">
          <cell r="B203"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03">
            <v>803.15</v>
          </cell>
          <cell r="D203">
            <v>34063198</v>
          </cell>
          <cell r="E203"/>
        </row>
        <row r="204">
          <cell r="B204"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C204">
            <v>1068.1300000000001</v>
          </cell>
          <cell r="D204">
            <v>45301530</v>
          </cell>
          <cell r="E204"/>
        </row>
        <row r="205">
          <cell r="B205"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05">
            <v>0</v>
          </cell>
          <cell r="D205">
            <v>0</v>
          </cell>
          <cell r="E205"/>
        </row>
        <row r="206">
          <cell r="B206"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06">
            <v>427.26</v>
          </cell>
          <cell r="D206">
            <v>18120951</v>
          </cell>
          <cell r="E206"/>
        </row>
        <row r="207">
          <cell r="B207"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07">
            <v>534.07000000000005</v>
          </cell>
          <cell r="D207">
            <v>22650977</v>
          </cell>
          <cell r="E207"/>
        </row>
        <row r="208">
          <cell r="B208"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8">
            <v>640.88</v>
          </cell>
          <cell r="D208">
            <v>27181003</v>
          </cell>
          <cell r="E208"/>
        </row>
        <row r="209">
          <cell r="B209"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9">
            <v>747.7</v>
          </cell>
          <cell r="D209">
            <v>31711452</v>
          </cell>
          <cell r="E209"/>
        </row>
        <row r="210">
          <cell r="B210"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0">
            <v>854.51</v>
          </cell>
          <cell r="D210">
            <v>36241478</v>
          </cell>
          <cell r="E210"/>
        </row>
        <row r="211">
          <cell r="B211"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1">
            <v>961.32</v>
          </cell>
          <cell r="D211">
            <v>40771504</v>
          </cell>
          <cell r="E211"/>
        </row>
        <row r="212">
          <cell r="B212"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C212">
            <v>1447.94</v>
          </cell>
          <cell r="D212">
            <v>61410031</v>
          </cell>
          <cell r="E212"/>
        </row>
        <row r="213">
          <cell r="B213" t="str">
            <v xml:space="preserve">Registro Sanitario nuevo y evaluación farmacológica de un medicamento de Síntesis Química en la modalidad de: Importar y Vender, con visita para evaluación farmacéutica en planta en el exterior: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13">
            <v>0</v>
          </cell>
          <cell r="D213">
            <v>0</v>
          </cell>
          <cell r="E213"/>
        </row>
        <row r="214">
          <cell r="B214" t="str">
            <v>Registro Sanitario nuevo y evaluación farmacológica de un medicamento de Síntesis Química en la modalidad de: Importar y Vender, con visita para evaluación farmacéutica en planta en el exterior: Zona 3: Europa; Asia; Oceanía; México y Argentina.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14">
            <v>579.17999999999995</v>
          </cell>
          <cell r="D214">
            <v>24564182</v>
          </cell>
          <cell r="E214"/>
        </row>
        <row r="215">
          <cell r="B215" t="str">
            <v xml:space="preserve">Registro Sanitario nuevo y evaluación farmacológica de un medicamento de Síntesis Química en la modalidad de: Importar y Vender, con visita para evaluación farmacéutica en planta en el exterior: Zona 3: Europa; Asia; Oceanía; México y Argentina.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15">
            <v>723.97</v>
          </cell>
          <cell r="D215">
            <v>30705016</v>
          </cell>
          <cell r="E215"/>
        </row>
        <row r="216">
          <cell r="B216" t="str">
            <v xml:space="preserve">Registro Sanitario nuevo y evaluación farmacológica de un medicamento de Síntesis Química en la modalidad de: Importar y Vender, con visita para evaluación farmacéutica en planta en el exterior: Zona 3: Europa; Asia; Oceanía; México y Argentina.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16">
            <v>868.76</v>
          </cell>
          <cell r="D216">
            <v>36845849</v>
          </cell>
          <cell r="E216"/>
        </row>
        <row r="217">
          <cell r="B217" t="str">
            <v xml:space="preserve">Registro Sanitario nuevo y evaluación farmacológica de un medicamento de Síntesis Química en la modalidad de: Importar y Vender, con visita para evaluación farmacéutica en planta en el exterior: Zona 3: Europa; Asia; Oceanía; México y Argentina.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17">
            <v>1013.56</v>
          </cell>
          <cell r="D217">
            <v>42987107</v>
          </cell>
          <cell r="E217"/>
        </row>
        <row r="218">
          <cell r="B218" t="str">
            <v>Registro Sanitario nuevo y evaluación farmacológica de un medicamento de Síntesis Química en la modalidad de: Importar y Vender, con visita para evaluación farmacéutica en planta en el exterior: Zona 3: Europa; Asia; Oceanía; México y Argentina.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8">
            <v>1158.3499999999999</v>
          </cell>
          <cell r="D218">
            <v>49127940</v>
          </cell>
          <cell r="E218"/>
        </row>
        <row r="219">
          <cell r="B219" t="str">
            <v>Registro Sanitario nuevo y evaluación farmacológica de un medicamento de Síntesis Química en la modalidad de: Importar y Vender, con visita para evaluación farmacéutica en planta en el exterior: Zona 3: Europa; Asia; Oceanía; México y Argentina.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9">
            <v>1303.1500000000001</v>
          </cell>
          <cell r="D219">
            <v>55269198</v>
          </cell>
          <cell r="E219"/>
        </row>
        <row r="220">
          <cell r="B220"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(Más107,57 UVT molécula nueva con o sin protección de datos)  </v>
          </cell>
          <cell r="C220">
            <v>970.05</v>
          </cell>
          <cell r="D220">
            <v>41141761</v>
          </cell>
          <cell r="E220"/>
        </row>
        <row r="221">
          <cell r="B221"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1">
            <v>0</v>
          </cell>
          <cell r="D221">
            <v>0</v>
          </cell>
          <cell r="E221"/>
        </row>
        <row r="222">
          <cell r="B222" t="str">
            <v>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43,03 UVT molécula nueva con o sin protección de datos).Tarifa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22">
            <v>388.03</v>
          </cell>
          <cell r="D222">
            <v>16457128</v>
          </cell>
          <cell r="E222"/>
        </row>
        <row r="223">
          <cell r="B223"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23">
            <v>485.03</v>
          </cell>
          <cell r="D223">
            <v>20571092</v>
          </cell>
          <cell r="E223"/>
        </row>
        <row r="224">
          <cell r="B224"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24">
            <v>582.04</v>
          </cell>
          <cell r="D224">
            <v>24685480</v>
          </cell>
          <cell r="E224"/>
        </row>
        <row r="225">
          <cell r="B225"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25">
            <v>679.04</v>
          </cell>
          <cell r="D225">
            <v>28799444</v>
          </cell>
          <cell r="E225"/>
        </row>
        <row r="226">
          <cell r="B226"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26">
            <v>776.05</v>
          </cell>
          <cell r="D226">
            <v>32913833</v>
          </cell>
          <cell r="E226"/>
        </row>
        <row r="227">
          <cell r="B227"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v>
          </cell>
          <cell r="C227">
            <v>873.05</v>
          </cell>
          <cell r="D227">
            <v>37027797</v>
          </cell>
          <cell r="E227"/>
        </row>
        <row r="228">
          <cell r="B228"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C228">
            <v>1129.3900000000001</v>
          </cell>
          <cell r="D228">
            <v>47899689</v>
          </cell>
          <cell r="E228"/>
        </row>
        <row r="229">
          <cell r="B22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9">
            <v>0</v>
          </cell>
          <cell r="D229">
            <v>0</v>
          </cell>
          <cell r="E229"/>
        </row>
        <row r="230">
          <cell r="B230"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230">
            <v>451.76</v>
          </cell>
          <cell r="D230">
            <v>19160045</v>
          </cell>
          <cell r="E230"/>
        </row>
        <row r="231">
          <cell r="B231"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1">
            <v>564.70000000000005</v>
          </cell>
          <cell r="D231">
            <v>23950056</v>
          </cell>
          <cell r="E231"/>
        </row>
        <row r="232">
          <cell r="B232"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32">
            <v>677.64</v>
          </cell>
          <cell r="D232">
            <v>28740068</v>
          </cell>
          <cell r="E232"/>
        </row>
        <row r="233">
          <cell r="B233"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33">
            <v>790.58</v>
          </cell>
          <cell r="D233">
            <v>33530079</v>
          </cell>
          <cell r="E233"/>
        </row>
        <row r="234">
          <cell r="B234"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34">
            <v>903.51</v>
          </cell>
          <cell r="D234">
            <v>38319666</v>
          </cell>
          <cell r="E234"/>
        </row>
        <row r="235">
          <cell r="B235"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35">
            <v>1016.46</v>
          </cell>
          <cell r="D235">
            <v>43110102</v>
          </cell>
          <cell r="E235"/>
        </row>
        <row r="236">
          <cell r="B236"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C236">
            <v>1486.56</v>
          </cell>
          <cell r="D236">
            <v>63047983</v>
          </cell>
          <cell r="E236"/>
        </row>
        <row r="237">
          <cell r="B237"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37">
            <v>0</v>
          </cell>
          <cell r="D237">
            <v>0</v>
          </cell>
          <cell r="E237"/>
        </row>
        <row r="238">
          <cell r="B238"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38">
            <v>594.63</v>
          </cell>
          <cell r="D238">
            <v>25219448</v>
          </cell>
          <cell r="E238"/>
        </row>
        <row r="239">
          <cell r="B239"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9">
            <v>743.28</v>
          </cell>
          <cell r="D239">
            <v>31523991</v>
          </cell>
          <cell r="E239"/>
        </row>
        <row r="240">
          <cell r="B24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40">
            <v>891.94</v>
          </cell>
          <cell r="D240">
            <v>37828959</v>
          </cell>
          <cell r="E240"/>
        </row>
        <row r="241">
          <cell r="B241"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41">
            <v>1040.5999999999999</v>
          </cell>
          <cell r="D241">
            <v>44133927</v>
          </cell>
          <cell r="E241"/>
        </row>
        <row r="242">
          <cell r="B242"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42">
            <v>1189.26</v>
          </cell>
          <cell r="D242">
            <v>50438895</v>
          </cell>
          <cell r="E242"/>
        </row>
        <row r="243">
          <cell r="B243"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43">
            <v>1337.91</v>
          </cell>
          <cell r="D243">
            <v>56743439</v>
          </cell>
          <cell r="E243"/>
        </row>
        <row r="244">
          <cell r="B244" t="str">
            <v>Renovación de Registro Sanitario  de Medicamentos</v>
          </cell>
          <cell r="C244"/>
          <cell r="D244"/>
          <cell r="E244"/>
        </row>
        <row r="245">
          <cell r="B245" t="str">
            <v>Renovación de registro sanitario de un medicamento en las modalidades de: fabricar y vender; importar, semielaborar y vender; semielaborar y vender;  importar y vender, e importar, envasar y vender, con autorización de agotamiento.</v>
          </cell>
          <cell r="C245">
            <v>295.79000000000002</v>
          </cell>
          <cell r="D245">
            <v>12545045</v>
          </cell>
          <cell r="E245"/>
        </row>
        <row r="246">
          <cell r="B246"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246">
            <v>0</v>
          </cell>
          <cell r="D246">
            <v>0</v>
          </cell>
          <cell r="E246"/>
        </row>
        <row r="247">
          <cell r="B247" t="str">
            <v xml:space="preserve">Renovación automática del registro sanitario de un medicamento de síntesis química o gas medicinal en las modalidades de fabricar y vender: fabricar y exportar; importar y vender, importar, semielaborar y vender e importar envasar y vender. </v>
          </cell>
          <cell r="C247">
            <v>93.85</v>
          </cell>
          <cell r="D247">
            <v>3980366</v>
          </cell>
          <cell r="E247"/>
        </row>
        <row r="248">
          <cell r="B248"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cell r="C248">
            <v>0</v>
          </cell>
          <cell r="D248">
            <v>0</v>
          </cell>
          <cell r="E248"/>
        </row>
        <row r="249">
          <cell r="B249" t="str">
            <v>Registro Sanitario Nuevo de un medicamento en la modalidad de fabricar y exportar.</v>
          </cell>
          <cell r="C249">
            <v>36.700000000000003</v>
          </cell>
          <cell r="D249">
            <v>1556520</v>
          </cell>
          <cell r="E249"/>
        </row>
        <row r="250">
          <cell r="B250"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cell r="C250">
            <v>0</v>
          </cell>
          <cell r="D250">
            <v>0</v>
          </cell>
          <cell r="E250"/>
        </row>
        <row r="251">
          <cell r="B251"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51">
            <v>14.69</v>
          </cell>
          <cell r="D251">
            <v>623032</v>
          </cell>
          <cell r="E251"/>
        </row>
        <row r="252">
          <cell r="B252"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52">
            <v>18.350000000000001</v>
          </cell>
          <cell r="D252">
            <v>778260</v>
          </cell>
          <cell r="E252"/>
        </row>
        <row r="253">
          <cell r="B253"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53">
            <v>22.03</v>
          </cell>
          <cell r="D253">
            <v>934336</v>
          </cell>
          <cell r="E253"/>
        </row>
        <row r="254">
          <cell r="B254" t="str">
            <v>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54">
            <v>25.69</v>
          </cell>
          <cell r="D254">
            <v>1089564</v>
          </cell>
          <cell r="E254"/>
        </row>
        <row r="255">
          <cell r="B255" t="str">
            <v>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55">
            <v>29.37</v>
          </cell>
          <cell r="D255">
            <v>1245640</v>
          </cell>
          <cell r="E255"/>
        </row>
        <row r="256">
          <cell r="B256" t="str">
            <v>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56">
            <v>33.03</v>
          </cell>
          <cell r="D256">
            <v>1400868</v>
          </cell>
          <cell r="E256"/>
        </row>
        <row r="257">
          <cell r="B257"/>
          <cell r="C257"/>
          <cell r="D257"/>
          <cell r="E257"/>
        </row>
        <row r="258">
          <cell r="B258"/>
          <cell r="C258"/>
          <cell r="D258"/>
          <cell r="E258"/>
        </row>
        <row r="259">
          <cell r="B259"/>
          <cell r="C259"/>
          <cell r="D259"/>
          <cell r="E259"/>
        </row>
        <row r="260">
          <cell r="B260"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cell r="C260">
            <v>99.75</v>
          </cell>
          <cell r="D260">
            <v>4230597</v>
          </cell>
          <cell r="E260"/>
        </row>
        <row r="261">
          <cell r="B261" t="str">
            <v>Registro sanitario nuevo o renovación con Evaluación farmacológica de un medicamento biológico con o sin protección de datos (Proceso unificado-Decreto Ley 2106 de 2019).</v>
          </cell>
          <cell r="C261">
            <v>1370.4</v>
          </cell>
          <cell r="D261">
            <v>58121405</v>
          </cell>
          <cell r="E261"/>
        </row>
        <row r="262">
          <cell r="B262"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62">
            <v>0</v>
          </cell>
          <cell r="D262">
            <v>0</v>
          </cell>
          <cell r="E262"/>
        </row>
        <row r="263">
          <cell r="B263"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63">
            <v>548.16999999999996</v>
          </cell>
          <cell r="D263">
            <v>23248986</v>
          </cell>
          <cell r="E263"/>
        </row>
        <row r="264">
          <cell r="B264"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64">
            <v>685.21</v>
          </cell>
          <cell r="D264">
            <v>29061127</v>
          </cell>
          <cell r="E264"/>
        </row>
        <row r="265">
          <cell r="B265"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65">
            <v>822.25</v>
          </cell>
          <cell r="D265">
            <v>34873267</v>
          </cell>
          <cell r="E265"/>
        </row>
        <row r="266">
          <cell r="B266"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66">
            <v>959.28</v>
          </cell>
          <cell r="D266">
            <v>40684983</v>
          </cell>
          <cell r="E266"/>
        </row>
        <row r="267">
          <cell r="B267"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67">
            <v>1096.32</v>
          </cell>
          <cell r="D267">
            <v>46497124</v>
          </cell>
          <cell r="E267"/>
        </row>
        <row r="268">
          <cell r="B268"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68">
            <v>1233.3599999999999</v>
          </cell>
          <cell r="D268">
            <v>52309264</v>
          </cell>
          <cell r="E268"/>
        </row>
        <row r="269">
          <cell r="B269" t="str">
            <v>Vacunas</v>
          </cell>
          <cell r="C269"/>
          <cell r="D269"/>
          <cell r="E269"/>
        </row>
        <row r="270">
          <cell r="B270" t="str">
            <v xml:space="preserve">Registro sanitario y/o renovación de registro sanitario de una vacuna por el Decreto 677 de 1995 o antiveneno por el Decreto 386 de 2018. </v>
          </cell>
          <cell r="C270">
            <v>305.51</v>
          </cell>
          <cell r="D270">
            <v>12957290</v>
          </cell>
          <cell r="E270"/>
        </row>
        <row r="271">
          <cell r="B271" t="str">
            <v xml:space="preserve">Registro sanitario de una vacuna con solicitud de protección de datos de prueba u otros no divulgados en aplicación del Decreto 2085 de 2002 solicitadas por la vía del Decreto 677 de 1995. </v>
          </cell>
          <cell r="C271">
            <v>424.31</v>
          </cell>
          <cell r="D271">
            <v>17995836</v>
          </cell>
          <cell r="E271"/>
        </row>
        <row r="272">
          <cell r="B272" t="str">
            <v>Registro Sanitario nuevo o renovación con Evaluación farmacológica de vacunas y hemoderivados con o sin protección de datos (Proceso unificado-Decreto Ley 2106 de 2019).</v>
          </cell>
          <cell r="C272">
            <v>1941.94</v>
          </cell>
          <cell r="D272">
            <v>82361559</v>
          </cell>
          <cell r="E272"/>
        </row>
        <row r="273">
          <cell r="B273"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73">
            <v>0</v>
          </cell>
          <cell r="D273">
            <v>0</v>
          </cell>
          <cell r="E273"/>
        </row>
        <row r="274">
          <cell r="B274"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74">
            <v>776.78</v>
          </cell>
          <cell r="D274">
            <v>32944793</v>
          </cell>
          <cell r="E274"/>
        </row>
        <row r="275">
          <cell r="B275"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75">
            <v>970.97</v>
          </cell>
          <cell r="D275">
            <v>41180780</v>
          </cell>
          <cell r="E275"/>
        </row>
        <row r="276">
          <cell r="B276"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76">
            <v>1165.17</v>
          </cell>
          <cell r="D276">
            <v>49417190</v>
          </cell>
          <cell r="E276"/>
        </row>
        <row r="277">
          <cell r="B277"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77">
            <v>1359.36</v>
          </cell>
          <cell r="D277">
            <v>57653176</v>
          </cell>
          <cell r="E277"/>
        </row>
        <row r="278">
          <cell r="B278"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78">
            <v>1553.55</v>
          </cell>
          <cell r="D278">
            <v>65889163</v>
          </cell>
          <cell r="E278"/>
        </row>
        <row r="279">
          <cell r="B279" t="str">
            <v>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79">
            <v>1747.75</v>
          </cell>
          <cell r="D279">
            <v>74125573</v>
          </cell>
          <cell r="E279"/>
        </row>
        <row r="280">
          <cell r="B280"/>
          <cell r="C280"/>
          <cell r="D280"/>
          <cell r="E280"/>
        </row>
        <row r="281">
          <cell r="B281" t="str">
            <v xml:space="preserve">Asignación o reconocimiento de código de notificación sanitaria obligatoria de productos cosméticos. </v>
          </cell>
          <cell r="C281">
            <v>72.22</v>
          </cell>
          <cell r="D281">
            <v>3062995</v>
          </cell>
          <cell r="E281"/>
        </row>
        <row r="282">
          <cell r="B282" t="str">
            <v>Renovación  del código de Notificación Sanitaria para productos cosméticos</v>
          </cell>
          <cell r="C282">
            <v>29.44</v>
          </cell>
          <cell r="D282">
            <v>1248609</v>
          </cell>
          <cell r="E282"/>
        </row>
        <row r="283">
          <cell r="B283" t="str">
            <v>Constancia de uso del código de NSO (importador paralelo)</v>
          </cell>
          <cell r="C283">
            <v>31.96</v>
          </cell>
          <cell r="D283">
            <v>1355488</v>
          </cell>
          <cell r="E283"/>
        </row>
        <row r="284">
          <cell r="B284"/>
          <cell r="C284"/>
          <cell r="D284"/>
          <cell r="E284"/>
        </row>
        <row r="285">
          <cell r="B285" t="str">
            <v>Licores: aguardiente, whisky, cognac, brandy, ron, vodka, ginebra, gyn, tequila, licor, cremas, licor anisado, pisco, grapa, cachaza, licores saborizados, armagnac.</v>
          </cell>
          <cell r="C285">
            <v>105.93</v>
          </cell>
          <cell r="D285">
            <v>4492703</v>
          </cell>
          <cell r="E285"/>
        </row>
        <row r="286">
          <cell r="B286"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cell r="C286">
            <v>0</v>
          </cell>
          <cell r="D286">
            <v>0</v>
          </cell>
          <cell r="E286"/>
        </row>
        <row r="287">
          <cell r="B287"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87">
            <v>42.38</v>
          </cell>
          <cell r="D287">
            <v>1797421</v>
          </cell>
          <cell r="E287"/>
        </row>
        <row r="288">
          <cell r="B288"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88">
            <v>52.97</v>
          </cell>
          <cell r="D288">
            <v>2246564</v>
          </cell>
          <cell r="E288"/>
        </row>
        <row r="289">
          <cell r="B289"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89">
            <v>63.57</v>
          </cell>
          <cell r="D289">
            <v>2696131</v>
          </cell>
          <cell r="E289"/>
        </row>
        <row r="290">
          <cell r="B290"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0">
            <v>74.16</v>
          </cell>
          <cell r="D290">
            <v>3145274</v>
          </cell>
          <cell r="E290"/>
        </row>
        <row r="291">
          <cell r="B291"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1">
            <v>84.75</v>
          </cell>
          <cell r="D291">
            <v>3594417</v>
          </cell>
          <cell r="E291"/>
        </row>
        <row r="292">
          <cell r="B292"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92">
            <v>95.35</v>
          </cell>
          <cell r="D292">
            <v>4043984</v>
          </cell>
          <cell r="E292"/>
        </row>
        <row r="293">
          <cell r="B293" t="str">
            <v>Vinos, aperitivos, cócteles, refrescos vínicos.</v>
          </cell>
          <cell r="C293">
            <v>110.93</v>
          </cell>
          <cell r="D293">
            <v>4704763</v>
          </cell>
          <cell r="E293"/>
        </row>
        <row r="294">
          <cell r="B294" t="str">
            <v>Vinos, aperitivos, cócteles, refrescos vínicos, “Aplicable a microempresas, incluyendo los pequeños productores de acuerdo con la tipificación actual en el marco del Decreto 691 de 2018. Exceptuada de pago, en el marco del parágrafo 2 del Art. 2 de Ley 2069 de 2020.”</v>
          </cell>
          <cell r="C294">
            <v>0</v>
          </cell>
          <cell r="D294">
            <v>0</v>
          </cell>
          <cell r="E294"/>
        </row>
        <row r="295">
          <cell r="B295"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95">
            <v>44.37</v>
          </cell>
          <cell r="D295">
            <v>1881820</v>
          </cell>
          <cell r="E295"/>
        </row>
        <row r="296">
          <cell r="B296"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96">
            <v>55.47</v>
          </cell>
          <cell r="D296">
            <v>2352594</v>
          </cell>
          <cell r="E296"/>
        </row>
        <row r="297">
          <cell r="B297"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97">
            <v>66.56</v>
          </cell>
          <cell r="D297">
            <v>2822943</v>
          </cell>
          <cell r="E297"/>
        </row>
        <row r="298">
          <cell r="B298"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8">
            <v>77.650000000000006</v>
          </cell>
          <cell r="D298">
            <v>3293292</v>
          </cell>
          <cell r="E298"/>
        </row>
        <row r="299">
          <cell r="B299"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9">
            <v>88.75</v>
          </cell>
          <cell r="D299">
            <v>3764065</v>
          </cell>
          <cell r="E299"/>
        </row>
        <row r="300">
          <cell r="B300"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0">
            <v>99.84</v>
          </cell>
          <cell r="D300">
            <v>4234414</v>
          </cell>
          <cell r="E300"/>
        </row>
        <row r="301">
          <cell r="B301" t="str">
            <v>Cervezas</v>
          </cell>
          <cell r="C301">
            <v>110.1</v>
          </cell>
          <cell r="D301">
            <v>4669561</v>
          </cell>
          <cell r="E301"/>
        </row>
        <row r="302">
          <cell r="B302" t="str">
            <v>Cervezas (Decreto 1686 de 2012), “Aplicable a microempresas, incluyendo los pequeños productores de acuerdo con la tipificación actual en el marco del Decreto 691 de 2018. Exceptuada de pago, en el marco del parágrafo 2 del Art. 2 de Ley 2069 de 2020.”</v>
          </cell>
          <cell r="C302">
            <v>0</v>
          </cell>
          <cell r="D302">
            <v>0</v>
          </cell>
          <cell r="E302"/>
        </row>
        <row r="303">
          <cell r="B303"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03">
            <v>44.04</v>
          </cell>
          <cell r="D303">
            <v>1867824</v>
          </cell>
          <cell r="E303"/>
        </row>
        <row r="304">
          <cell r="B304"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04">
            <v>55.05</v>
          </cell>
          <cell r="D304">
            <v>2334781</v>
          </cell>
          <cell r="E304"/>
        </row>
        <row r="305">
          <cell r="B305"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05">
            <v>66.06</v>
          </cell>
          <cell r="D305">
            <v>2801737</v>
          </cell>
          <cell r="E305"/>
        </row>
        <row r="306">
          <cell r="B306"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06">
            <v>77.069999999999993</v>
          </cell>
          <cell r="D306">
            <v>3268693</v>
          </cell>
          <cell r="E306"/>
        </row>
        <row r="307">
          <cell r="B307"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07">
            <v>88.08</v>
          </cell>
          <cell r="D307">
            <v>3735649</v>
          </cell>
          <cell r="E307"/>
        </row>
        <row r="308">
          <cell r="B308"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8">
            <v>99.09</v>
          </cell>
          <cell r="D308">
            <v>4202605</v>
          </cell>
          <cell r="E308"/>
        </row>
        <row r="309">
          <cell r="B309"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cell r="C309">
            <v>0</v>
          </cell>
          <cell r="D309">
            <v>0</v>
          </cell>
          <cell r="E309"/>
        </row>
        <row r="310">
          <cell r="B310"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cell r="C310">
            <v>0</v>
          </cell>
          <cell r="D310">
            <v>0</v>
          </cell>
          <cell r="E310"/>
        </row>
        <row r="311">
          <cell r="B311"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cell r="C311">
            <v>0</v>
          </cell>
          <cell r="D311">
            <v>0</v>
          </cell>
          <cell r="E311"/>
        </row>
        <row r="312">
          <cell r="B312"/>
          <cell r="C312"/>
          <cell r="D312"/>
          <cell r="E312"/>
        </row>
        <row r="313">
          <cell r="B313"/>
          <cell r="C313"/>
          <cell r="D313"/>
          <cell r="E313"/>
        </row>
        <row r="314">
          <cell r="B314" t="str">
            <v>Registro Sanitario de Alimentos de Alto Riesgo (Variedades de 1 a 10)</v>
          </cell>
          <cell r="C314">
            <v>165.15</v>
          </cell>
          <cell r="D314">
            <v>7004342</v>
          </cell>
          <cell r="E314"/>
        </row>
        <row r="315">
          <cell r="B315"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cell r="C315">
            <v>0</v>
          </cell>
          <cell r="D315">
            <v>0</v>
          </cell>
          <cell r="E315"/>
        </row>
        <row r="316">
          <cell r="B316"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6">
            <v>66.06</v>
          </cell>
          <cell r="D316">
            <v>2801737</v>
          </cell>
          <cell r="E316"/>
        </row>
        <row r="317">
          <cell r="B317"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17">
            <v>82.58</v>
          </cell>
          <cell r="D317">
            <v>3502383</v>
          </cell>
          <cell r="E317"/>
        </row>
        <row r="318">
          <cell r="B318"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18">
            <v>99.09</v>
          </cell>
          <cell r="D318">
            <v>4202605</v>
          </cell>
          <cell r="E318"/>
        </row>
        <row r="319">
          <cell r="B319"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19">
            <v>115.61</v>
          </cell>
          <cell r="D319">
            <v>4903251</v>
          </cell>
          <cell r="E319"/>
        </row>
        <row r="320">
          <cell r="B320"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0">
            <v>132.12</v>
          </cell>
          <cell r="D320">
            <v>5603473</v>
          </cell>
          <cell r="E320"/>
        </row>
        <row r="321">
          <cell r="B321"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1">
            <v>148.63999999999999</v>
          </cell>
          <cell r="D321">
            <v>6304120</v>
          </cell>
          <cell r="E321"/>
        </row>
        <row r="322">
          <cell r="B322" t="str">
            <v>Registro Sanitario de Alimentos de Alto Riesgo (Variedades de 11 a 20)</v>
          </cell>
          <cell r="C322">
            <v>180.16</v>
          </cell>
          <cell r="D322">
            <v>7640946</v>
          </cell>
          <cell r="E322"/>
        </row>
        <row r="323">
          <cell r="B323" t="str">
            <v>Registro sanitario de Alimentos de Alto Riesgo (variedades de 11 a 20), “Aplicable a microempresas, incluyendo los pequeños productores de acuerdo con la tipificación actual en el marco del Decreto 691 de 2018. Exceptuada de pago, en el marco del parágrafo 2 del Art. 2 de Ley 2069 de 2020.”</v>
          </cell>
          <cell r="C323">
            <v>0</v>
          </cell>
          <cell r="D323">
            <v>0</v>
          </cell>
          <cell r="E323"/>
        </row>
        <row r="324">
          <cell r="B324" t="str">
            <v>Registro Sanitario de Alimentos de Alto Riesgo (Variedades de 11 a 20).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24">
            <v>72.069999999999993</v>
          </cell>
          <cell r="D324">
            <v>3056633</v>
          </cell>
          <cell r="E324"/>
        </row>
        <row r="325">
          <cell r="B325" t="str">
            <v>Registro Sanitario de Alimentos de Alto Riesgo (Variedades de 11 a 20).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5">
            <v>90.08</v>
          </cell>
          <cell r="D325">
            <v>3820473</v>
          </cell>
          <cell r="E325"/>
        </row>
        <row r="326">
          <cell r="B326"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26">
            <v>108.1</v>
          </cell>
          <cell r="D326">
            <v>4584737</v>
          </cell>
          <cell r="E326"/>
        </row>
        <row r="327">
          <cell r="B327"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27">
            <v>126.11</v>
          </cell>
          <cell r="D327">
            <v>5348577</v>
          </cell>
          <cell r="E327"/>
        </row>
        <row r="328">
          <cell r="B328"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8">
            <v>144.13</v>
          </cell>
          <cell r="D328">
            <v>6112842</v>
          </cell>
          <cell r="E328"/>
        </row>
        <row r="329">
          <cell r="B329"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9">
            <v>162.15</v>
          </cell>
          <cell r="D329">
            <v>6877106</v>
          </cell>
          <cell r="E329"/>
        </row>
        <row r="330">
          <cell r="B330" t="str">
            <v>Registro Sanitario de Alimentos de Alto Riesgo (Variedades de 21 en adelante)</v>
          </cell>
          <cell r="C330">
            <v>205.19</v>
          </cell>
          <cell r="D330">
            <v>8702518</v>
          </cell>
          <cell r="E330"/>
        </row>
        <row r="331">
          <cell r="B331"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cell r="C331">
            <v>0</v>
          </cell>
          <cell r="D331">
            <v>0</v>
          </cell>
          <cell r="E331"/>
        </row>
        <row r="332">
          <cell r="B332"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32">
            <v>82.08</v>
          </cell>
          <cell r="D332">
            <v>3481177</v>
          </cell>
          <cell r="E332"/>
        </row>
        <row r="333">
          <cell r="B333"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33">
            <v>102.6</v>
          </cell>
          <cell r="D333">
            <v>4351471</v>
          </cell>
          <cell r="E333"/>
        </row>
        <row r="334">
          <cell r="B334" t="str">
            <v xml:space="preserve">Registro Sanitario de Alimentos de Alto Riesgo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4">
            <v>123.12</v>
          </cell>
          <cell r="D334">
            <v>5221765</v>
          </cell>
          <cell r="E334"/>
        </row>
        <row r="335">
          <cell r="B335" t="str">
            <v>Registro Sanitario de Alimentos de Alto Riesgo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35">
            <v>143.63999999999999</v>
          </cell>
          <cell r="D335">
            <v>6092060</v>
          </cell>
          <cell r="E335"/>
        </row>
        <row r="336">
          <cell r="B336" t="str">
            <v>Registro Sanitario de Alimentos de Alto Riesgo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36">
            <v>164.16</v>
          </cell>
          <cell r="D336">
            <v>6962354</v>
          </cell>
          <cell r="E336"/>
        </row>
        <row r="337">
          <cell r="B337" t="str">
            <v>Registro Sanitario de Alimentos de Alto Riesgo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37">
            <v>184.68</v>
          </cell>
          <cell r="D337">
            <v>7832648</v>
          </cell>
          <cell r="E337"/>
        </row>
        <row r="338">
          <cell r="B338" t="str">
            <v>Permiso Sanitario de Alimentos de Mediano Riesgo (Variedades de 1 a 10)</v>
          </cell>
          <cell r="C338">
            <v>123.45</v>
          </cell>
          <cell r="D338">
            <v>5235761</v>
          </cell>
          <cell r="E338"/>
        </row>
        <row r="339">
          <cell r="B339" t="str">
            <v>Permiso Sanitario de Alimentos de Mediano Riesgo (Variedades de 11 a 20)</v>
          </cell>
          <cell r="C339">
            <v>136.79</v>
          </cell>
          <cell r="D339">
            <v>5801537</v>
          </cell>
          <cell r="E339"/>
        </row>
        <row r="340">
          <cell r="B340" t="str">
            <v>Permiso Sanitario de Alimentos de Mediano Riesgo (Variedades de 21 en adelante)</v>
          </cell>
          <cell r="C340">
            <v>161.81</v>
          </cell>
          <cell r="D340">
            <v>6862686</v>
          </cell>
          <cell r="E340"/>
        </row>
        <row r="341">
          <cell r="B341" t="str">
            <v>Notificación Sanitaria de Alimentos "NSA" de Bajo Riesgo (variedades de 1 a 10)</v>
          </cell>
          <cell r="C341">
            <v>82.58</v>
          </cell>
          <cell r="D341">
            <v>3502383</v>
          </cell>
          <cell r="E341"/>
        </row>
        <row r="342">
          <cell r="B342" t="str">
            <v>Notificación Sanitaria de Alimentos "NSA" de Bajo Riesgo (Variedades de 11 a 20)</v>
          </cell>
          <cell r="C342">
            <v>90.92</v>
          </cell>
          <cell r="D342">
            <v>3856099</v>
          </cell>
          <cell r="E342"/>
        </row>
        <row r="343">
          <cell r="B343" t="str">
            <v>Notificación Sanitaria de Alimentos "NSA" de Bajo Riesgo (Variedades de 21 en adelante)</v>
          </cell>
          <cell r="C343">
            <v>108.43</v>
          </cell>
          <cell r="D343">
            <v>4598733</v>
          </cell>
          <cell r="E343"/>
        </row>
        <row r="344">
          <cell r="B344"/>
          <cell r="C344"/>
          <cell r="D344"/>
          <cell r="E344"/>
        </row>
        <row r="345">
          <cell r="B345"/>
          <cell r="C345"/>
          <cell r="D345"/>
          <cell r="E345"/>
        </row>
        <row r="346">
          <cell r="B346" t="str">
            <v>Formas de presentación sólidas: tabletas, cápsulas, polvos, granulados.</v>
          </cell>
          <cell r="C346">
            <v>137.63</v>
          </cell>
          <cell r="D346">
            <v>5837164</v>
          </cell>
          <cell r="E346"/>
        </row>
        <row r="347">
          <cell r="B347" t="str">
            <v>Formas de presentación sólidas: tabletas, cápsulas, polvos, granulados, “Aplicable a microempresas, incluyendo los pequeños productores de acuerdo con la tipificación actual en el marco del Decreto 691 de 2018. Exceptuada de pago, en el marco del parágrafo 2 del Art. 2 de Ley 2069 de 2020.”</v>
          </cell>
          <cell r="C347">
            <v>0</v>
          </cell>
          <cell r="D347">
            <v>0</v>
          </cell>
          <cell r="E347"/>
        </row>
        <row r="348">
          <cell r="B348" t="str">
            <v>Registro sanitario Nuevo Formas de presentación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48">
            <v>55.06</v>
          </cell>
          <cell r="D348">
            <v>2335205</v>
          </cell>
          <cell r="E348"/>
        </row>
        <row r="349">
          <cell r="B349" t="str">
            <v>Registro sanitario Nuevo Formas de presentación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49">
            <v>68.819999999999993</v>
          </cell>
          <cell r="D349">
            <v>2918794</v>
          </cell>
          <cell r="E349"/>
        </row>
        <row r="350">
          <cell r="B350"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0">
            <v>82.58</v>
          </cell>
          <cell r="D350">
            <v>3502383</v>
          </cell>
          <cell r="E350"/>
        </row>
        <row r="351">
          <cell r="B351"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1">
            <v>96.35</v>
          </cell>
          <cell r="D351">
            <v>4086396</v>
          </cell>
          <cell r="E351"/>
        </row>
        <row r="352">
          <cell r="B352"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2">
            <v>110.11</v>
          </cell>
          <cell r="D352">
            <v>4669985</v>
          </cell>
          <cell r="E352"/>
        </row>
        <row r="353">
          <cell r="B353"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53">
            <v>123.87</v>
          </cell>
          <cell r="D353">
            <v>5253574</v>
          </cell>
          <cell r="E353"/>
        </row>
        <row r="354">
          <cell r="B354" t="str">
            <v>Formas de presentación líquidas: emulsiones, suspensiones, soluciones.</v>
          </cell>
          <cell r="C354">
            <v>130.94999999999999</v>
          </cell>
          <cell r="D354">
            <v>5553851</v>
          </cell>
          <cell r="E354"/>
        </row>
        <row r="355">
          <cell r="B355" t="str">
            <v>Formas de presentación líquidas: emulsiones, suspensiones, soluciones, “Aplicable a microempresas, incluyendo los pequeños productores de acuerdo con la tipificación actual en el marco del Decreto 691 de 2018. Exceptuada de pago, en el marco del parágrafo 2 del Art. 2 de Ley 2069 de 2020.”</v>
          </cell>
          <cell r="C355">
            <v>0</v>
          </cell>
          <cell r="D355">
            <v>0</v>
          </cell>
          <cell r="E355"/>
        </row>
        <row r="356">
          <cell r="B356" t="str">
            <v>Registro sanitario Nuevo Formas de presentación líquidas: emulsiones, suspensiones, soluciones.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56">
            <v>52.38</v>
          </cell>
          <cell r="D356">
            <v>2221541</v>
          </cell>
          <cell r="E356"/>
        </row>
        <row r="357">
          <cell r="B357" t="str">
            <v>Registro sanitario Nuevo Formas de presentación líquidas: emulsiones, suspensiones, soluciones.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57">
            <v>65.48</v>
          </cell>
          <cell r="D357">
            <v>2777138</v>
          </cell>
          <cell r="E357"/>
        </row>
        <row r="358">
          <cell r="B358" t="str">
            <v xml:space="preserve">Registro sanitario Nuevo Formas de presentación líquidas: emulsiones, suspensiones, soluciones.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8">
            <v>78.569999999999993</v>
          </cell>
          <cell r="D358">
            <v>3332311</v>
          </cell>
          <cell r="E358"/>
        </row>
        <row r="359">
          <cell r="B359" t="str">
            <v>Registro sanitario Nuevo Formas de presentación líquidas: emulsiones, suspensiones, soluciones.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9">
            <v>91.67</v>
          </cell>
          <cell r="D359">
            <v>3887908</v>
          </cell>
          <cell r="E359"/>
        </row>
        <row r="360">
          <cell r="B360" t="str">
            <v>Registro sanitario Nuevo Formas de presentación líquidas: emulsiones, suspensiones, soluciones.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0">
            <v>104.76</v>
          </cell>
          <cell r="D360">
            <v>4443081</v>
          </cell>
          <cell r="E360"/>
        </row>
        <row r="361">
          <cell r="B361" t="str">
            <v>Registro sanitario Nuevo Formas de presentación líquidas: emulsiones, suspensiones, soluciones.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1">
            <v>117.86</v>
          </cell>
          <cell r="D361">
            <v>4998678</v>
          </cell>
          <cell r="E361"/>
        </row>
        <row r="362">
          <cell r="B362" t="str">
            <v>Formas de presentación semisólidas: jaleas, otras presentaciones semisólidas.</v>
          </cell>
          <cell r="C362">
            <v>131.79</v>
          </cell>
          <cell r="D362">
            <v>5589477</v>
          </cell>
          <cell r="E362"/>
        </row>
        <row r="363">
          <cell r="B363" t="str">
            <v>Formas de presentación semisólidas: jaleas, otras presentaciones semisólidas, “Aplicable a microempresas, incluyendo los pequeños productores de acuerdo con la tipificación actual en el marco del Decreto 691 de 2018. Exceptuada de pago, en el marco del parágrafo 2 del Art. 2 de Ley 2069 de 2020.”</v>
          </cell>
          <cell r="C363">
            <v>0</v>
          </cell>
          <cell r="D363">
            <v>0</v>
          </cell>
          <cell r="E363"/>
        </row>
        <row r="364">
          <cell r="B364" t="str">
            <v>Registro sanitario Nuevo Formas de presentación semisólidas: jaleas, otras presentaciones semisólidas.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64">
            <v>52.72</v>
          </cell>
          <cell r="D364">
            <v>2235961</v>
          </cell>
          <cell r="E364"/>
        </row>
        <row r="365">
          <cell r="B365" t="str">
            <v>Registro sanitario Nuevo Formas de presentación semisólidas: jaleas, otras presentaciones semisólidas.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65">
            <v>65.900000000000006</v>
          </cell>
          <cell r="D365">
            <v>2794951</v>
          </cell>
          <cell r="E365"/>
        </row>
        <row r="366">
          <cell r="B366"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66">
            <v>79.08</v>
          </cell>
          <cell r="D366">
            <v>3353941</v>
          </cell>
          <cell r="E366"/>
        </row>
        <row r="367">
          <cell r="B367"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67">
            <v>92.26</v>
          </cell>
          <cell r="D367">
            <v>3912931</v>
          </cell>
          <cell r="E367"/>
        </row>
        <row r="368">
          <cell r="B368"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8">
            <v>105.44</v>
          </cell>
          <cell r="D368">
            <v>4471921</v>
          </cell>
          <cell r="E368"/>
        </row>
        <row r="369">
          <cell r="B369"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9">
            <v>118.62</v>
          </cell>
          <cell r="D369">
            <v>5030911</v>
          </cell>
          <cell r="E369"/>
        </row>
        <row r="370">
          <cell r="B370"/>
          <cell r="C370"/>
          <cell r="D370"/>
          <cell r="E370"/>
        </row>
        <row r="371">
          <cell r="B371" t="str">
            <v>Asignación, reconocimiento o renovación de código de notificación sanitaria obligatoria para productos de higiene doméstica y absorbente de higiene personal.</v>
          </cell>
          <cell r="C371">
            <v>42.77</v>
          </cell>
          <cell r="D371">
            <v>1813961</v>
          </cell>
          <cell r="E371"/>
        </row>
        <row r="372">
          <cell r="B372"/>
          <cell r="C372"/>
          <cell r="D372"/>
          <cell r="E372"/>
        </row>
        <row r="373">
          <cell r="B373" t="str">
            <v>Registro sanitario o renovación automática para dispositivos médicos y equipos biomédicos que no sean de tecnología controlada Clase I y IIa.</v>
          </cell>
          <cell r="C373">
            <v>75.900000000000006</v>
          </cell>
          <cell r="D373">
            <v>3219071</v>
          </cell>
          <cell r="E373"/>
        </row>
        <row r="374">
          <cell r="B374"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cell r="C374">
            <v>0</v>
          </cell>
          <cell r="D374">
            <v>0</v>
          </cell>
          <cell r="E374"/>
        </row>
        <row r="375">
          <cell r="B375" t="str">
            <v>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75">
            <v>30.36</v>
          </cell>
          <cell r="D375">
            <v>1287628</v>
          </cell>
          <cell r="E375"/>
        </row>
        <row r="376">
          <cell r="B376"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76">
            <v>37.950000000000003</v>
          </cell>
          <cell r="D376">
            <v>1609535</v>
          </cell>
          <cell r="E376"/>
        </row>
        <row r="377">
          <cell r="B377"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77">
            <v>45.54</v>
          </cell>
          <cell r="D377">
            <v>1931442</v>
          </cell>
          <cell r="E377"/>
        </row>
        <row r="378">
          <cell r="B378"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78">
            <v>53.13</v>
          </cell>
          <cell r="D378">
            <v>2253350</v>
          </cell>
          <cell r="E378"/>
        </row>
        <row r="379">
          <cell r="B379"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79">
            <v>60.72</v>
          </cell>
          <cell r="D379">
            <v>2575257</v>
          </cell>
          <cell r="E379"/>
        </row>
        <row r="380">
          <cell r="B380" t="str">
            <v>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0">
            <v>68.31</v>
          </cell>
          <cell r="D380">
            <v>2897164</v>
          </cell>
          <cell r="E380"/>
        </row>
        <row r="381">
          <cell r="B381" t="str">
            <v xml:space="preserve">Registro sanitario o renovación para dispositivos médicos Clase IIB y III. </v>
          </cell>
          <cell r="C381">
            <v>85.91</v>
          </cell>
          <cell r="D381">
            <v>3643615</v>
          </cell>
          <cell r="E381"/>
        </row>
        <row r="382">
          <cell r="B382"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cell r="C382">
            <v>0</v>
          </cell>
          <cell r="D382">
            <v>0</v>
          </cell>
          <cell r="E382"/>
        </row>
        <row r="383">
          <cell r="B383" t="str">
            <v>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83">
            <v>34.36</v>
          </cell>
          <cell r="D383">
            <v>1457276</v>
          </cell>
          <cell r="E383"/>
        </row>
        <row r="384">
          <cell r="B384" t="str">
            <v>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84">
            <v>42.96</v>
          </cell>
          <cell r="D384">
            <v>1822020</v>
          </cell>
          <cell r="E384"/>
        </row>
        <row r="385">
          <cell r="B385"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85">
            <v>51.55</v>
          </cell>
          <cell r="D385">
            <v>2186339</v>
          </cell>
          <cell r="E385"/>
        </row>
        <row r="386">
          <cell r="B386"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86">
            <v>60.14</v>
          </cell>
          <cell r="D386">
            <v>2550658</v>
          </cell>
          <cell r="E386"/>
        </row>
        <row r="387">
          <cell r="B387"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87">
            <v>68.73</v>
          </cell>
          <cell r="D387">
            <v>2914977</v>
          </cell>
          <cell r="E387"/>
        </row>
        <row r="388">
          <cell r="B388"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8">
            <v>77.319999999999993</v>
          </cell>
          <cell r="D388">
            <v>3279296</v>
          </cell>
          <cell r="E388"/>
        </row>
        <row r="389">
          <cell r="B389" t="str">
            <v xml:space="preserve">Permiso de comercialización o renovación para equipos biomédicos de tecnología controlada.  </v>
          </cell>
          <cell r="C389">
            <v>86.75</v>
          </cell>
          <cell r="D389">
            <v>3679241</v>
          </cell>
          <cell r="E389"/>
        </row>
        <row r="390">
          <cell r="B390"/>
          <cell r="C390"/>
          <cell r="D390"/>
          <cell r="E390"/>
        </row>
        <row r="391">
          <cell r="B391" t="str">
            <v>Plaguicidas de uso doméstico o de uso en salud pública.</v>
          </cell>
          <cell r="C391">
            <v>159.31</v>
          </cell>
          <cell r="D391">
            <v>6756656</v>
          </cell>
          <cell r="E391"/>
        </row>
        <row r="392">
          <cell r="B392"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cell r="C392">
            <v>0</v>
          </cell>
          <cell r="D392">
            <v>0</v>
          </cell>
          <cell r="E392"/>
        </row>
        <row r="393">
          <cell r="B393"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3">
            <v>63.72</v>
          </cell>
          <cell r="D393">
            <v>2702493</v>
          </cell>
          <cell r="E393"/>
        </row>
        <row r="394">
          <cell r="B394"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94">
            <v>79.66</v>
          </cell>
          <cell r="D394">
            <v>3378540</v>
          </cell>
          <cell r="E394"/>
        </row>
        <row r="395">
          <cell r="B395"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95">
            <v>95.59</v>
          </cell>
          <cell r="D395">
            <v>4054163</v>
          </cell>
          <cell r="E395"/>
        </row>
        <row r="396">
          <cell r="B396"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96">
            <v>111.52</v>
          </cell>
          <cell r="D396">
            <v>4729786</v>
          </cell>
          <cell r="E396"/>
        </row>
        <row r="397">
          <cell r="B397"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97">
            <v>127.45</v>
          </cell>
          <cell r="D397">
            <v>5405409</v>
          </cell>
          <cell r="E397"/>
        </row>
        <row r="398">
          <cell r="B398"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98">
            <v>143.38</v>
          </cell>
          <cell r="D398">
            <v>6081033</v>
          </cell>
          <cell r="E398"/>
        </row>
        <row r="399">
          <cell r="B399"/>
          <cell r="C399"/>
          <cell r="D399"/>
          <cell r="E399"/>
        </row>
        <row r="400">
          <cell r="B400" t="str">
            <v>Registro sanitario nuevo o renovación automática de reactivos de diagnóstico in-vitro categoría I - II: 1 (un) producto.</v>
          </cell>
          <cell r="C400">
            <v>50.05</v>
          </cell>
          <cell r="D400">
            <v>2122721</v>
          </cell>
          <cell r="E400"/>
        </row>
        <row r="401">
          <cell r="B401" t="str">
            <v>Registro sanitario nuevo o renovación automática de reactivos de diagnóstico in-vitro categoría I - II: 1 (un) producto, “Aplicable a microempresas, incluyendo los pequeños productores de acuerdo con la tipificación actual en el marco del Decreto 691 de 2018. Exceptuada de pago, en el marco del parágrafo 2 del Art. 2 de Ley 2069 de 2020.”</v>
          </cell>
          <cell r="C401">
            <v>0</v>
          </cell>
          <cell r="D401">
            <v>0</v>
          </cell>
          <cell r="E401"/>
        </row>
        <row r="402">
          <cell r="B402"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02">
            <v>20.03</v>
          </cell>
          <cell r="D402">
            <v>849512</v>
          </cell>
          <cell r="E402"/>
        </row>
        <row r="403">
          <cell r="B403"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3">
            <v>25.03</v>
          </cell>
          <cell r="D403">
            <v>1061572</v>
          </cell>
          <cell r="E403"/>
        </row>
        <row r="404">
          <cell r="B404"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04">
            <v>30.04</v>
          </cell>
          <cell r="D404">
            <v>1274056</v>
          </cell>
          <cell r="E404"/>
        </row>
        <row r="405">
          <cell r="B405"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05">
            <v>35.04</v>
          </cell>
          <cell r="D405">
            <v>1486116</v>
          </cell>
          <cell r="E405"/>
        </row>
        <row r="406">
          <cell r="B406"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06">
            <v>40.04</v>
          </cell>
          <cell r="D406">
            <v>1698176</v>
          </cell>
          <cell r="E406"/>
        </row>
        <row r="407">
          <cell r="B407"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07">
            <v>45.05</v>
          </cell>
          <cell r="D407">
            <v>1910661</v>
          </cell>
          <cell r="E407"/>
        </row>
        <row r="408">
          <cell r="B408" t="str">
            <v>Registro sanitario nuevo o renovación automática de reactivos de diagnóstico in-vitro categoría I - II: 2 (dos) productos.</v>
          </cell>
          <cell r="C408">
            <v>70.06</v>
          </cell>
          <cell r="D408">
            <v>2971385</v>
          </cell>
          <cell r="E408"/>
        </row>
        <row r="409">
          <cell r="B409"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cell r="C409">
            <v>0</v>
          </cell>
          <cell r="D409">
            <v>0</v>
          </cell>
          <cell r="E409"/>
        </row>
        <row r="410">
          <cell r="B410" t="str">
            <v>Registro sanitario nuevo automático de reactivos de diagnóstico in-vitro categoría I - II: 2 (dos)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0">
            <v>28.03</v>
          </cell>
          <cell r="D410">
            <v>1188808</v>
          </cell>
          <cell r="E410"/>
        </row>
        <row r="411">
          <cell r="B411" t="str">
            <v>Registro sanitario nuevo automático de reactivos de diagnóstico in-vitro categoría I - II: 2 (dos)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1">
            <v>35.03</v>
          </cell>
          <cell r="D411">
            <v>1485692</v>
          </cell>
          <cell r="E411"/>
        </row>
        <row r="412">
          <cell r="B412"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2">
            <v>42.04</v>
          </cell>
          <cell r="D412">
            <v>1783000</v>
          </cell>
          <cell r="E412"/>
        </row>
        <row r="413">
          <cell r="B413"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13">
            <v>49.04</v>
          </cell>
          <cell r="D413">
            <v>2079884</v>
          </cell>
          <cell r="E413"/>
        </row>
        <row r="414">
          <cell r="B414"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14">
            <v>56.05</v>
          </cell>
          <cell r="D414">
            <v>2377193</v>
          </cell>
          <cell r="E414"/>
        </row>
        <row r="415">
          <cell r="B415"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15">
            <v>63.06</v>
          </cell>
          <cell r="D415">
            <v>2674501</v>
          </cell>
          <cell r="E415"/>
        </row>
        <row r="416">
          <cell r="B416" t="str">
            <v>Registro sanitario nuevo o renovación automática de reactivos de diagnóstico in-vitro categoría I - II: 3 (tres) productos.</v>
          </cell>
          <cell r="C416">
            <v>90.08</v>
          </cell>
          <cell r="D416">
            <v>3820473</v>
          </cell>
          <cell r="E416"/>
        </row>
        <row r="417">
          <cell r="B417"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cell r="C417">
            <v>0</v>
          </cell>
          <cell r="D417">
            <v>0</v>
          </cell>
          <cell r="E417"/>
        </row>
        <row r="418">
          <cell r="B418"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8">
            <v>36.03</v>
          </cell>
          <cell r="D418">
            <v>1528104</v>
          </cell>
          <cell r="E418"/>
        </row>
        <row r="419">
          <cell r="B419"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9">
            <v>45.04</v>
          </cell>
          <cell r="D419">
            <v>1910236</v>
          </cell>
          <cell r="E419"/>
        </row>
        <row r="420">
          <cell r="B420"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0">
            <v>54.05</v>
          </cell>
          <cell r="D420">
            <v>2292369</v>
          </cell>
          <cell r="E420"/>
        </row>
        <row r="421">
          <cell r="B421"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1">
            <v>63.06</v>
          </cell>
          <cell r="D421">
            <v>2674501</v>
          </cell>
          <cell r="E421"/>
        </row>
        <row r="422">
          <cell r="B422"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22">
            <v>72.069999999999993</v>
          </cell>
          <cell r="D422">
            <v>3056633</v>
          </cell>
          <cell r="E422"/>
        </row>
        <row r="423">
          <cell r="B423"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23">
            <v>81.069999999999993</v>
          </cell>
          <cell r="D423">
            <v>3438341</v>
          </cell>
          <cell r="E423"/>
        </row>
        <row r="424">
          <cell r="B424" t="str">
            <v>Registro sanitario nuevo o renovación automática de reactivos de diagnóstico in-vitro categoría I - II: 4 (cuatro) productos.</v>
          </cell>
          <cell r="C424">
            <v>110.93</v>
          </cell>
          <cell r="D424">
            <v>4704763</v>
          </cell>
          <cell r="E424"/>
        </row>
        <row r="425">
          <cell r="B425"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cell r="C425">
            <v>0</v>
          </cell>
          <cell r="D425">
            <v>0</v>
          </cell>
          <cell r="E425"/>
        </row>
        <row r="426">
          <cell r="B426"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26">
            <v>44.37</v>
          </cell>
          <cell r="D426">
            <v>1881820</v>
          </cell>
          <cell r="E426"/>
        </row>
        <row r="427">
          <cell r="B427" t="str">
            <v>Registro sanitario nuevo automático de reactivos de diagnóstico in-vitro categoría I - II: 4 (cuatro)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27">
            <v>55.47</v>
          </cell>
          <cell r="D427">
            <v>2352594</v>
          </cell>
          <cell r="E427"/>
        </row>
        <row r="428">
          <cell r="B428" t="str">
            <v xml:space="preserve">Registro sanitario nuevo automático de reactivos de diagnóstico in-vitro categoría I - II: 4 (cuatro)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8">
            <v>66.56</v>
          </cell>
          <cell r="D428">
            <v>2822943</v>
          </cell>
          <cell r="E428"/>
        </row>
        <row r="429">
          <cell r="B429" t="str">
            <v>Registro sanitario nuevo automático de reactivos de diagnóstico in-vitro categoría I - II: 4 (cuatro)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9">
            <v>77.650000000000006</v>
          </cell>
          <cell r="D429">
            <v>3293292</v>
          </cell>
          <cell r="E429"/>
        </row>
        <row r="430">
          <cell r="B430" t="str">
            <v>Registro sanitario nuevo automático automático de reactivos de diagnóstico in-vitro categoría I - II: 4 (cuatro)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0">
            <v>88.75</v>
          </cell>
          <cell r="D430">
            <v>3764065</v>
          </cell>
          <cell r="E430"/>
        </row>
        <row r="431">
          <cell r="B431" t="str">
            <v>Registro sanitario nuevo automático de reactivos de diagnóstico in-vitro categoría I - II: 4 (cuatro)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1">
            <v>99.84</v>
          </cell>
          <cell r="D431">
            <v>4234414</v>
          </cell>
          <cell r="E431"/>
        </row>
        <row r="432">
          <cell r="B432" t="str">
            <v>Registro sanitario nuevo o renovación automática de reactivos de diagnóstico in-vitro categoría I - II: 5 (cinco) productos.</v>
          </cell>
          <cell r="C432">
            <v>130.94999999999999</v>
          </cell>
          <cell r="D432">
            <v>5553851</v>
          </cell>
          <cell r="E432"/>
        </row>
        <row r="433">
          <cell r="B433" t="str">
            <v>Registro sanitario nuevo o renovación automática de reactivos de diagnóstico in-vitro categoría I - II: 5 (cinco) productos, “Aplicable a microempresas, incluyendo los pequeños productores de acuerdo con la tipificación actual en el marco del Decreto 691 de 2018. Exceptuada de pago, en el marco del parágrafo 2 del Art. 2 de Ley 2069 de 2020.”</v>
          </cell>
          <cell r="C433">
            <v>0</v>
          </cell>
          <cell r="D433">
            <v>0</v>
          </cell>
          <cell r="E433"/>
        </row>
        <row r="434">
          <cell r="B434" t="str">
            <v>Registro sanitario nuevo automático de reactivos de diagnóstico in-vitro categoría I - II: 5 (cinco)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34">
            <v>52.38</v>
          </cell>
          <cell r="D434">
            <v>2221541</v>
          </cell>
          <cell r="E434"/>
        </row>
        <row r="435">
          <cell r="B435" t="str">
            <v>Registro sanitario nuevo automático de reactivos de diagnóstico in-vitro categoría I - II: 5 (cinco)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35">
            <v>65.48</v>
          </cell>
          <cell r="D435">
            <v>2777138</v>
          </cell>
          <cell r="E435"/>
        </row>
        <row r="436">
          <cell r="B436" t="str">
            <v xml:space="preserve">Registro sanitario nuevo automático de reactivos de diagnóstico in-vitro categoría I - II: 5 (cinco)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36">
            <v>78.569999999999993</v>
          </cell>
          <cell r="D436">
            <v>3332311</v>
          </cell>
          <cell r="E436"/>
        </row>
        <row r="437">
          <cell r="B437" t="str">
            <v>Registro sanitario nuevo automático de reactivos de diagnóstico in-vitro categoría I - II: 5 (cinco)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37">
            <v>91.67</v>
          </cell>
          <cell r="D437">
            <v>3887908</v>
          </cell>
          <cell r="E437"/>
        </row>
        <row r="438">
          <cell r="B438" t="str">
            <v>Registro sanitario nuevo automático de reactivos de diagnóstico in-vitro categoría I - II: 5 (cinco)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8">
            <v>104.76</v>
          </cell>
          <cell r="D438">
            <v>4443081</v>
          </cell>
          <cell r="E438"/>
        </row>
        <row r="439">
          <cell r="B439" t="str">
            <v>Registro sanitario nuevo automático de reactivos de diagnóstico in-vitro categoría I - II: 5 (cinco)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9">
            <v>117.86</v>
          </cell>
          <cell r="D439">
            <v>4998678</v>
          </cell>
          <cell r="E439"/>
        </row>
        <row r="440">
          <cell r="B440" t="str">
            <v>Registro sanitario nuevo o renovación automática de reactivos de diagnóstico in-vitro categoría I - II: 6 (seis) productos.</v>
          </cell>
          <cell r="C440">
            <v>150.97</v>
          </cell>
          <cell r="D440">
            <v>6402940</v>
          </cell>
          <cell r="E440"/>
        </row>
        <row r="441">
          <cell r="B441" t="str">
            <v>Registro sanitario nuevo o renovación automática de reactivos de diagnóstico in-vitro categoría I - II: 6 (seis) productos, “Aplicable a microempresas, incluyendo los pequeños productores de acuerdo con la tipificación actual en el marco del Decreto 691 de 2018. Exceptuada de pago, en el marco del parágrafo 2 del Art. 2 de Ley 2069 de 2020.”</v>
          </cell>
          <cell r="C441">
            <v>0</v>
          </cell>
          <cell r="D441">
            <v>0</v>
          </cell>
          <cell r="E441"/>
        </row>
        <row r="442">
          <cell r="B442" t="str">
            <v>Registro sanitario nuevo automático de reactivos de diagnóstico in-vitro categoría I - II: 6 (seis)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42">
            <v>60.39</v>
          </cell>
          <cell r="D442">
            <v>2561261</v>
          </cell>
          <cell r="E442"/>
        </row>
        <row r="443">
          <cell r="B443" t="str">
            <v>Registro sanitario nuevo automático de reactivos de diagnóstico in-vitro categoría I - II: 6 (seis)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43">
            <v>75.489999999999995</v>
          </cell>
          <cell r="D443">
            <v>3201682</v>
          </cell>
          <cell r="E443"/>
        </row>
        <row r="444">
          <cell r="B444" t="str">
            <v xml:space="preserve">Registro sanitario nuevo automático de reactivos de diagnóstico in-vitro categoría I - II: 6 (seis)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44">
            <v>90.58</v>
          </cell>
          <cell r="D444">
            <v>3841679</v>
          </cell>
          <cell r="E444"/>
        </row>
        <row r="445">
          <cell r="B445" t="str">
            <v>Registro sanitario nuevo automático de reactivos de diagnóstico in-vitro categoría I - II: 6 (seis)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45">
            <v>105.68</v>
          </cell>
          <cell r="D445">
            <v>4482100</v>
          </cell>
          <cell r="E445"/>
        </row>
        <row r="446">
          <cell r="B446" t="str">
            <v>Registro sanitario nuevo automático de reactivos de diagnóstico in-vitro categoría I - II: 6 (seis)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46">
            <v>120.78</v>
          </cell>
          <cell r="D446">
            <v>5122521</v>
          </cell>
          <cell r="E446"/>
        </row>
        <row r="447">
          <cell r="B447" t="str">
            <v>Registro sanitario nuevo automático de reactivos de diagnóstico in-vitro categoría I - II: 6 (seis)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7">
            <v>135.87</v>
          </cell>
          <cell r="D447">
            <v>5762518</v>
          </cell>
          <cell r="E447"/>
        </row>
        <row r="448">
          <cell r="B448" t="str">
            <v>Registro sanitario nuevo o renovación automática de reactivos de diagnóstico in-vitro categoría I - II: 7 (siete) productos.</v>
          </cell>
          <cell r="C448">
            <v>170.99</v>
          </cell>
          <cell r="D448">
            <v>7252028</v>
          </cell>
          <cell r="E448"/>
        </row>
        <row r="449">
          <cell r="B449" t="str">
            <v>Registro sanitario nuevo o renovación automática de reactivos de diagnóstico in-vitro categoría I - II: 7 (siete) productos, “Aplicable a microempresas, incluyendo los pequeños productores de acuerdo con la tipificación actual en el marco del Decreto 691 de 2018. Exceptuada de pago, en el marco del parágrafo 2 del Art. 2 de Ley 2069 de 2020.”</v>
          </cell>
          <cell r="C449">
            <v>0</v>
          </cell>
          <cell r="D449">
            <v>0</v>
          </cell>
          <cell r="E449"/>
        </row>
        <row r="450">
          <cell r="B450" t="str">
            <v>Registro sanitario nuevo automático de reactivos de diagnóstico in-vitro categoría I - II: 7 (siete)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0">
            <v>68.400000000000006</v>
          </cell>
          <cell r="D450">
            <v>2900981</v>
          </cell>
          <cell r="E450"/>
        </row>
        <row r="451">
          <cell r="B451" t="str">
            <v>Registro sanitario nuevo automático de reactivos de diagnóstico in-vitro categoría I - II: 7 (siete)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1">
            <v>85.5</v>
          </cell>
          <cell r="D451">
            <v>3626226</v>
          </cell>
          <cell r="E451"/>
        </row>
        <row r="452">
          <cell r="B452" t="str">
            <v xml:space="preserve">Registro sanitario nuevo automático de reactivos de diagnóstico in-vitro categoría I - II: 7 (siete)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52">
            <v>102.6</v>
          </cell>
          <cell r="D452">
            <v>4351471</v>
          </cell>
          <cell r="E452"/>
        </row>
        <row r="453">
          <cell r="B453" t="str">
            <v>Registro sanitario nuevo automático de reactivos de diagnóstico in-vitro categoría I - II: 7 (siete)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53">
            <v>119.7</v>
          </cell>
          <cell r="D453">
            <v>5076716</v>
          </cell>
          <cell r="E453"/>
        </row>
        <row r="454">
          <cell r="B454" t="str">
            <v>Registro sanitario nuevo automático de reactivos de diagnóstico in-vitro categoría I - II: 7 (siete)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54">
            <v>136.80000000000001</v>
          </cell>
          <cell r="D454">
            <v>5801962</v>
          </cell>
          <cell r="E454"/>
        </row>
        <row r="455">
          <cell r="B455" t="str">
            <v>Registro sanitario nuevo automático de reactivos de diagnóstico in-vitro categoría I - II: 7 (siete)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55">
            <v>153.9</v>
          </cell>
          <cell r="D455">
            <v>6527207</v>
          </cell>
          <cell r="E455"/>
        </row>
        <row r="456">
          <cell r="B456" t="str">
            <v>Registro sanitario nuevo o renovación automática de reactivos de diagnóstico in-vitro categoría I - II: 8 (ocho) productos.</v>
          </cell>
          <cell r="C456">
            <v>191.84</v>
          </cell>
          <cell r="D456">
            <v>8136318</v>
          </cell>
          <cell r="E456"/>
        </row>
        <row r="457">
          <cell r="B457" t="str">
            <v>Registro sanitario nuevo o renovación automática de reactivos de diagnóstico in-vitro categoría I - II: 8 (ocho) productos, “Aplicable a microempresas, incluyendo los pequeños productores de acuerdo con la tipificación actual en el marco del Decreto 691 de 2018. Exceptuada de pago, en el marco del parágrafo 2 del Art. 2 de Ley 2069 de 2020.”</v>
          </cell>
          <cell r="C457">
            <v>0</v>
          </cell>
          <cell r="D457">
            <v>0</v>
          </cell>
          <cell r="E457"/>
        </row>
        <row r="458">
          <cell r="B458" t="str">
            <v>Registro sanitario nuevo automático de reactivos de diagnóstico in-vitro categoría I - II: 8 (ocho)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8">
            <v>76.739999999999995</v>
          </cell>
          <cell r="D458">
            <v>3254697</v>
          </cell>
          <cell r="E458"/>
        </row>
        <row r="459">
          <cell r="B459" t="str">
            <v>Registro sanitario nuevo automático de reactivos de diagnóstico in-vitro categoría I - II: 8 (ocho)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9">
            <v>95.92</v>
          </cell>
          <cell r="D459">
            <v>4068159</v>
          </cell>
          <cell r="E459"/>
        </row>
        <row r="460">
          <cell r="B460" t="str">
            <v xml:space="preserve">Registro sanitario nuevo automático de reactivos de diagnóstico in-vitro categoría I - II: 8 (ocho)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0">
            <v>115.1</v>
          </cell>
          <cell r="D460">
            <v>4881621</v>
          </cell>
          <cell r="E460"/>
        </row>
        <row r="461">
          <cell r="B461" t="str">
            <v>Registro sanitario nuevo automático de reactivos de diagnóstico in-vitro categoría I - II: 8 (ocho)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1">
            <v>134.29</v>
          </cell>
          <cell r="D461">
            <v>5695507</v>
          </cell>
          <cell r="E461"/>
        </row>
        <row r="462">
          <cell r="B462" t="str">
            <v>Registro sanitario nuevo automático de reactivos de diagnóstico in-vitro categoría I - II: 8 (ocho)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62">
            <v>153.47</v>
          </cell>
          <cell r="D462">
            <v>6508970</v>
          </cell>
          <cell r="E462"/>
        </row>
        <row r="463">
          <cell r="B463" t="str">
            <v>Registro sanitario nuevo automático de reactivos de diagnóstico in-vitro categoría I - II: 8 (ocho)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63">
            <v>172.66</v>
          </cell>
          <cell r="D463">
            <v>7322856</v>
          </cell>
          <cell r="E463"/>
        </row>
        <row r="464">
          <cell r="B464" t="str">
            <v>Registro sanitario nuevo o renovación automática de reactivos de diagnóstico in-vitro categoría I - II: 9 (nueve) productos.</v>
          </cell>
          <cell r="C464">
            <v>211.86</v>
          </cell>
          <cell r="D464">
            <v>8985406</v>
          </cell>
          <cell r="E464"/>
        </row>
        <row r="465">
          <cell r="B465" t="str">
            <v>Registro sanitario nuevo o renovación automática de reactivos de diagnóstico in-vitro categoría I - II: 9 (nueve) productos, “Aplicable a microempresas, incluyendo los pequeños productores de acuerdo con la tipificación actual en el marco del Decreto 691 de 2018. Exceptuada de pago, en el marco del parágrafo 2 del Art. 2 de Ley 2069 de 2020.”</v>
          </cell>
          <cell r="C465">
            <v>0</v>
          </cell>
          <cell r="D465">
            <v>0</v>
          </cell>
          <cell r="E465"/>
        </row>
        <row r="466">
          <cell r="B466" t="str">
            <v>Registro sanitario nuevo automático de reactivos de diagnóstico in-vitro categoría I - II: 9 (nueve)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66">
            <v>84.75</v>
          </cell>
          <cell r="D466">
            <v>3594417</v>
          </cell>
          <cell r="E466"/>
        </row>
        <row r="467">
          <cell r="B467" t="str">
            <v>Registro sanitario nuevo automático de reactivos de diagnóstico in-vitro categoría I - II: 9 (nueve)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67">
            <v>105.94</v>
          </cell>
          <cell r="D467">
            <v>4493127</v>
          </cell>
          <cell r="E467"/>
        </row>
        <row r="468">
          <cell r="B468" t="str">
            <v xml:space="preserve">Registro sanitario nuevo automático de reactivos de diagnóstico in-vitro categoría I - II: 9 (nueve)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8">
            <v>127.12</v>
          </cell>
          <cell r="D468">
            <v>5391413</v>
          </cell>
          <cell r="E468"/>
        </row>
        <row r="469">
          <cell r="B469" t="str">
            <v>Registro sanitario nuevo automático de reactivos de diagnóstico in-vitro categoría I - II: 9 (nueve)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9">
            <v>148.31</v>
          </cell>
          <cell r="D469">
            <v>6290124</v>
          </cell>
          <cell r="E469"/>
        </row>
        <row r="470">
          <cell r="B470" t="str">
            <v>Registro sanitario nuevo automático de reactivos de diagnóstico in-vitro categoría I - II: 9 (nueve)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0">
            <v>169.5</v>
          </cell>
          <cell r="D470">
            <v>7188834</v>
          </cell>
          <cell r="E470"/>
        </row>
        <row r="471">
          <cell r="B471" t="str">
            <v>Registro sanitario nuevo automático de reactivos de diagnóstico in-vitro categoría I - II: 9 (nueve)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1">
            <v>190.68</v>
          </cell>
          <cell r="D471">
            <v>8087120</v>
          </cell>
          <cell r="E471"/>
        </row>
        <row r="472">
          <cell r="B472" t="str">
            <v>Registro sanitario nuevo o renovación automática de reactivos de diagnóstico in-vitro categoría I - II: 10 (diez) productos.</v>
          </cell>
          <cell r="C472">
            <v>231.88</v>
          </cell>
          <cell r="D472">
            <v>9834495</v>
          </cell>
          <cell r="E472"/>
        </row>
        <row r="473">
          <cell r="B473" t="str">
            <v>Registro sanitario nuevo o renovación automática de reactivos de diagnóstico in-vitro categoría I - II: 10 (diez) productos, “Aplicable a microempresas, incluyendo los pequeños productores de acuerdo con la tipificación actual en el marco del Decreto 691 de 2018. Exceptuada de pago, en el marco del parágrafo 2 del Art. 2 de Ley 2069 de 2020.”</v>
          </cell>
          <cell r="C473">
            <v>0</v>
          </cell>
          <cell r="D473">
            <v>0</v>
          </cell>
          <cell r="E473"/>
        </row>
        <row r="474">
          <cell r="B474" t="str">
            <v>Registro sanitario nuevo automático de reactivos de diagnóstico in-vitro categoría I - II: 10 (diez)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4">
            <v>92.76</v>
          </cell>
          <cell r="D474">
            <v>3934137</v>
          </cell>
          <cell r="E474"/>
        </row>
        <row r="475">
          <cell r="B475" t="str">
            <v>Registro sanitario nuevo automático de reactivos de diagnóstico in-vitro categoría I - II: 10 (diez)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75">
            <v>115.95</v>
          </cell>
          <cell r="D475">
            <v>4917671</v>
          </cell>
          <cell r="E475"/>
        </row>
        <row r="476">
          <cell r="B476" t="str">
            <v xml:space="preserve">Registro sanitario nuevo automático de reactivos de diagnóstico in-vitro categoría I - II: 10 (diez)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76">
            <v>139.13</v>
          </cell>
          <cell r="D476">
            <v>5900782</v>
          </cell>
          <cell r="E476"/>
        </row>
        <row r="477">
          <cell r="B477" t="str">
            <v>Registro sanitario nuevo automático de reactivos de diagnóstico in-vitro categoría I - II: 10 (diez)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77">
            <v>162.32</v>
          </cell>
          <cell r="D477">
            <v>6884316</v>
          </cell>
          <cell r="E477"/>
        </row>
        <row r="478">
          <cell r="B478" t="str">
            <v>Registro sanitario nuevo automático de reactivos de diagnóstico in-vitro categoría I - II: 10 (diez)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8">
            <v>185.51</v>
          </cell>
          <cell r="D478">
            <v>7867850</v>
          </cell>
          <cell r="E478"/>
        </row>
        <row r="479">
          <cell r="B479" t="str">
            <v>Registro sanitario nuevo automático de reactivos de diagnóstico in-vitro categoría I - II: 10 (diez)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9">
            <v>208.7</v>
          </cell>
          <cell r="D479">
            <v>8851384</v>
          </cell>
          <cell r="E479"/>
        </row>
        <row r="480">
          <cell r="B480" t="str">
            <v>Registro sanitario nuevo o renovación automática de reactivos de diagnóstico in-vitro categoría I - II: 11 (once) productos.</v>
          </cell>
          <cell r="C480">
            <v>251.9</v>
          </cell>
          <cell r="D480">
            <v>10683583</v>
          </cell>
          <cell r="E480"/>
        </row>
        <row r="481">
          <cell r="B481" t="str">
            <v>Registro sanitario nuevo o renovación automática de reactivos de diagnóstico in-vitro categoría I - II: 11 (once) productos, “Aplicable a microempresas, incluyendo los pequeños productores de acuerdo con la tipificación actual en el marco del Decreto 691 de 2018. Exceptuada de pago, en el marco del parágrafo 2 del Art. 2 de Ley 2069 de 2020.”</v>
          </cell>
          <cell r="C481">
            <v>0</v>
          </cell>
          <cell r="D481">
            <v>0</v>
          </cell>
          <cell r="E481"/>
        </row>
        <row r="482">
          <cell r="B482" t="str">
            <v>Registro sanitario nuevo automático de reactivos de diagnóstico in-vitro categoría I - II: 11 (once)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82">
            <v>100.77</v>
          </cell>
          <cell r="D482">
            <v>4273857</v>
          </cell>
          <cell r="E482"/>
        </row>
        <row r="483">
          <cell r="B483" t="str">
            <v>Registro sanitario nuevo automático de reactivos de diagnóstico in-vitro categoría I - II: 11 (once)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3">
            <v>125.96</v>
          </cell>
          <cell r="D483">
            <v>5342216</v>
          </cell>
          <cell r="E483"/>
        </row>
        <row r="484">
          <cell r="B484" t="str">
            <v xml:space="preserve">Registro sanitario nuevo automático de reactivos de diagnóstico in-vitro categoría I - II: 11 (once)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84">
            <v>151.15</v>
          </cell>
          <cell r="D484">
            <v>6410574</v>
          </cell>
          <cell r="E484"/>
        </row>
        <row r="485">
          <cell r="B485" t="str">
            <v>Registro sanitario nuevo automático de reactivos de diagnóstico in-vitro categoría I - II: 11 (once)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85">
            <v>176.34</v>
          </cell>
          <cell r="D485">
            <v>7478932</v>
          </cell>
          <cell r="E485"/>
        </row>
        <row r="486">
          <cell r="B486" t="str">
            <v>Registro sanitario nuevo automático de reactivos de diagnóstico in-vitro categoría I - II: 11 (once)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86">
            <v>201.52</v>
          </cell>
          <cell r="D486">
            <v>8546866</v>
          </cell>
          <cell r="E486"/>
        </row>
        <row r="487">
          <cell r="B487" t="str">
            <v>Registro sanitario nuevo automático de reactivos de diagnóstico in-vitro categoría I - II: 11 (once)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87">
            <v>226.71</v>
          </cell>
          <cell r="D487">
            <v>9615225</v>
          </cell>
          <cell r="E487"/>
        </row>
        <row r="488">
          <cell r="B488" t="str">
            <v>Registro sanitario nuevo o renovación automática de reactivos de diagnóstico in-vitro categoría I - II: 12 (doce) productos.</v>
          </cell>
          <cell r="C488">
            <v>271.91000000000003</v>
          </cell>
          <cell r="D488">
            <v>11532247</v>
          </cell>
          <cell r="E488"/>
        </row>
        <row r="489">
          <cell r="B489" t="str">
            <v>Registro sanitario nuevo o renovación automática de reactivos de diagnóstico in-vitro categoría I - II: 12 (doce) productos, “Aplicable a microempresas, incluyendo los pequeños productores de acuerdo con la tipificación actual en el marco del Decreto 691 de 2018. Exceptuada de pago, en el marco del parágrafo 2 del Art. 2 de Ley 2069 de 2020.”</v>
          </cell>
          <cell r="C489">
            <v>0</v>
          </cell>
          <cell r="D489">
            <v>0</v>
          </cell>
          <cell r="E489"/>
        </row>
        <row r="490">
          <cell r="B490" t="str">
            <v>Registro sanitario nuevo automático de reactivos de diagnóstico in-vitro categoría I - II: 12 (doce)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0">
            <v>108.77</v>
          </cell>
          <cell r="D490">
            <v>4613153</v>
          </cell>
          <cell r="E490"/>
        </row>
        <row r="491">
          <cell r="B491" t="str">
            <v>Registro sanitario nuevo automático de reactivos de diagnóstico in-vitro categoría I - II: 12 (doce)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1">
            <v>135.96</v>
          </cell>
          <cell r="D491">
            <v>5766336</v>
          </cell>
          <cell r="E491"/>
        </row>
        <row r="492">
          <cell r="B492" t="str">
            <v xml:space="preserve">Registro sanitario nuevo automático de reactivos de diagnóstico in-vitro categoría I - II: 12 (doce)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2">
            <v>163.15</v>
          </cell>
          <cell r="D492">
            <v>6919518</v>
          </cell>
          <cell r="E492"/>
        </row>
        <row r="493">
          <cell r="B493" t="str">
            <v>Registro sanitario nuevo automático de reactivos de diagnóstico in-vitro categoría I - II: 12 (doce)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93">
            <v>190.34</v>
          </cell>
          <cell r="D493">
            <v>8072700</v>
          </cell>
          <cell r="E493"/>
        </row>
        <row r="494">
          <cell r="B494" t="str">
            <v>Registro sanitario nuevo automático de reactivos de diagnóstico in-vitro categoría I - II: 12 (doce)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94">
            <v>217.53</v>
          </cell>
          <cell r="D494">
            <v>9225882</v>
          </cell>
          <cell r="E494"/>
        </row>
        <row r="495">
          <cell r="B495" t="str">
            <v>Registro sanitario nuevo automático de reactivos de diagnóstico in-vitro categoría I - II: 12 (doce)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95">
            <v>244.72</v>
          </cell>
          <cell r="D495">
            <v>10379065</v>
          </cell>
          <cell r="E495"/>
        </row>
        <row r="496">
          <cell r="B496" t="str">
            <v>Registro sanitario nuevo o renovación automática de reactivos de diagnóstico in-vitro categoría I - II: 13 (trece) productos.</v>
          </cell>
          <cell r="C496">
            <v>292.77</v>
          </cell>
          <cell r="D496">
            <v>12416961</v>
          </cell>
          <cell r="E496"/>
        </row>
        <row r="497">
          <cell r="B497" t="str">
            <v>Registro sanitario nuevo o renovación automática de reactivos de diagnóstico in-vitro categoría I - II: 13 (trece) productos, “Aplicable a microempresas, incluyendo los pequeños productores de acuerdo con la tipificación actual en el marco del Decreto 691 de 2018. Exceptuada de pago, en el marco del parágrafo 2 del Art. 2 de Ley 2069 de 2020.”</v>
          </cell>
          <cell r="C497">
            <v>0</v>
          </cell>
          <cell r="D497">
            <v>0</v>
          </cell>
          <cell r="E497"/>
        </row>
        <row r="498">
          <cell r="B498" t="str">
            <v>Registro sanitario nuevo automático de reactivos de diagnóstico in-vitro categoría I - II: 13 (trece)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8">
            <v>117.11</v>
          </cell>
          <cell r="D498">
            <v>4966869</v>
          </cell>
          <cell r="E498"/>
        </row>
        <row r="499">
          <cell r="B499" t="str">
            <v>Registro sanitario nuevo automático de reactivos de diagnóstico in-vitro categoría I - II: 13 (trece)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9">
            <v>146.38999999999999</v>
          </cell>
          <cell r="D499">
            <v>6208693</v>
          </cell>
          <cell r="E499"/>
        </row>
        <row r="500">
          <cell r="B500" t="str">
            <v xml:space="preserve">Registro sanitario nuevo automático de reactivos de diagnóstico in-vitro categoría I - II: 13 (trece)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0">
            <v>175.67</v>
          </cell>
          <cell r="D500">
            <v>7450516</v>
          </cell>
          <cell r="E500"/>
        </row>
        <row r="501">
          <cell r="B501" t="str">
            <v>Registro sanitario nuevo automático de reactivos de diagnóstico in-vitro categoría I - II: 13 (trece)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1">
            <v>204.94</v>
          </cell>
          <cell r="D501">
            <v>8691915</v>
          </cell>
          <cell r="E501"/>
        </row>
        <row r="502">
          <cell r="B502" t="str">
            <v>Registro sanitario nuevo automático de reactivos de diagnóstico in-vitro categoría I - II: 13 (trece)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02">
            <v>234.22</v>
          </cell>
          <cell r="D502">
            <v>9933739</v>
          </cell>
          <cell r="E502"/>
        </row>
        <row r="503">
          <cell r="B503" t="str">
            <v>Registro sanitario nuevo automático de reactivos de diagnóstico in-vitro categoría I - II: 13 (trece)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03">
            <v>263.5</v>
          </cell>
          <cell r="D503">
            <v>11175562</v>
          </cell>
          <cell r="E503"/>
        </row>
        <row r="504">
          <cell r="B504" t="str">
            <v>Registro sanitario nuevo o renovación automática de reactivos de diagnóstico in-vitro categoría I - II: 14 (catorce) productos.</v>
          </cell>
          <cell r="C504">
            <v>312.77999999999997</v>
          </cell>
          <cell r="D504">
            <v>13265625</v>
          </cell>
          <cell r="E504"/>
        </row>
        <row r="505">
          <cell r="B505" t="str">
            <v>Registro sanitario nuevo o renovación automática de reactivos de diagnóstico in-vitro categoría I - II: 14 (catorce) productos, “Aplicable a microempresas, incluyendo los pequeños productores de acuerdo con la tipificación actual en el marco del Decreto 691 de 2018. Exceptuada de pago, en el marco del parágrafo 2 del Art. 2 de Ley 2069 de 2020.”</v>
          </cell>
          <cell r="C505">
            <v>0</v>
          </cell>
          <cell r="D505">
            <v>0</v>
          </cell>
          <cell r="E505"/>
        </row>
        <row r="506">
          <cell r="B506" t="str">
            <v>Registro sanitario nuevo automático de reactivos de diagnóstico in-vitro categoría I - II: 14 (catorce)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06">
            <v>125.11</v>
          </cell>
          <cell r="D506">
            <v>5306165</v>
          </cell>
          <cell r="E506"/>
        </row>
        <row r="507">
          <cell r="B507" t="str">
            <v>Registro sanitario nuevo automático de reactivos de diagnóstico in-vitro categoría I - II: 14 (catorce)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07">
            <v>156.38999999999999</v>
          </cell>
          <cell r="D507">
            <v>6632813</v>
          </cell>
          <cell r="E507"/>
        </row>
        <row r="508">
          <cell r="B508" t="str">
            <v xml:space="preserve">Registro sanitario nuevo automático de reactivos de diagnóstico in-vitro categoría I - II: 14 (catorce)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8">
            <v>187.67</v>
          </cell>
          <cell r="D508">
            <v>7959460</v>
          </cell>
          <cell r="E508"/>
        </row>
        <row r="509">
          <cell r="B509" t="str">
            <v>Registro sanitario nuevo automáticode reactivos de diagnóstico in-vitro categoría I - II: 14 (catorce)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9">
            <v>218.95</v>
          </cell>
          <cell r="D509">
            <v>9286107</v>
          </cell>
          <cell r="E509"/>
        </row>
        <row r="510">
          <cell r="B510" t="str">
            <v>Registro sanitario nuevo automático de reactivos de diagnóstico in-vitro categoría I - II: 14 (catorce)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0">
            <v>250.23</v>
          </cell>
          <cell r="D510">
            <v>10612755</v>
          </cell>
          <cell r="E510"/>
        </row>
        <row r="511">
          <cell r="B511" t="str">
            <v>Registro sanitario nuevo automáticode reactivos de diagnóstico in-vitro categoría I - II: 14 (catorce)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1">
            <v>281.51</v>
          </cell>
          <cell r="D511">
            <v>11939402</v>
          </cell>
          <cell r="E511"/>
        </row>
        <row r="512">
          <cell r="B512" t="str">
            <v>Registro sanitario nuevo o renovación automática de reactivos de diagnóstico in-vitro categoría I - II: 15 (quince) productos.</v>
          </cell>
          <cell r="C512">
            <v>332.8</v>
          </cell>
          <cell r="D512">
            <v>14114714</v>
          </cell>
          <cell r="E512"/>
        </row>
        <row r="513">
          <cell r="B513" t="str">
            <v>Registro sanitario nuevo o renovación automática de reactivos de diagnóstico in-vitro categoría I - II: 15 (quince) productos, “Aplicable a microempresas, incluyendo los pequeños productores de acuerdo con la tipificación actual en el marco del Decreto 691 de 2018. Exceptuada de pago, en el marco del parágrafo 2 del Art. 2 de Ley 2069 de 2020.”</v>
          </cell>
          <cell r="C513">
            <v>0</v>
          </cell>
          <cell r="D513">
            <v>0</v>
          </cell>
          <cell r="E513"/>
        </row>
        <row r="514">
          <cell r="B514" t="str">
            <v>Registro sanitario nuevo automático de reactivos de diagnóstico in-vitro categoría I - II: 15 (quince)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14">
            <v>133.12</v>
          </cell>
          <cell r="D514">
            <v>5645885</v>
          </cell>
          <cell r="E514"/>
        </row>
        <row r="515">
          <cell r="B515" t="str">
            <v>Registro sanitario nuevo automático de reactivos de diagnóstico in-vitro categoría I - II: 15 (quince)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15">
            <v>166.4</v>
          </cell>
          <cell r="D515">
            <v>7057357</v>
          </cell>
          <cell r="E515"/>
        </row>
        <row r="516">
          <cell r="B516" t="str">
            <v xml:space="preserve">Registro sanitario nuevo automático de reactivos de diagnóstico in-vitro categoría I - II: 15 (quince)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16">
            <v>199.68</v>
          </cell>
          <cell r="D516">
            <v>8468828</v>
          </cell>
          <cell r="E516"/>
        </row>
        <row r="517">
          <cell r="B517" t="str">
            <v>Registro sanitario nuevo automático de reactivos de diagnóstico in-vitro categoría I - II: 15 (quince)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17">
            <v>232.96</v>
          </cell>
          <cell r="D517">
            <v>9880300</v>
          </cell>
          <cell r="E517"/>
        </row>
        <row r="518">
          <cell r="B518" t="str">
            <v>Registro sanitario nuevo automático de reactivos de diagnóstico in-vitro categoría I - II: 15 (quince)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8">
            <v>266.24</v>
          </cell>
          <cell r="D518">
            <v>11291771</v>
          </cell>
          <cell r="E518"/>
        </row>
        <row r="519">
          <cell r="B519" t="str">
            <v>Registro sanitario nuevo automático de reactivos de diagnóstico in-vitro categoría I - II: 15 (quince)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9">
            <v>299.52</v>
          </cell>
          <cell r="D519">
            <v>12703242</v>
          </cell>
          <cell r="E519"/>
        </row>
        <row r="520">
          <cell r="B520" t="str">
            <v>Reactivos de Diagnostico In-Vitro Categoría III</v>
          </cell>
          <cell r="C520">
            <v>66.73</v>
          </cell>
          <cell r="D520">
            <v>2830153</v>
          </cell>
          <cell r="E520"/>
        </row>
        <row r="521">
          <cell r="B521" t="str">
            <v>Reactivos de Diagnostico In-Vitro Categoría III, “Aplicable a microempresas, incluyendo los pequeños productores de acuerdo con la tipificación actual en el marco del Decreto 691 de 2018. Exceptuada de pago, en el marco del parágrafo 2 del Art. 2 de Ley 2069 de 2020.”</v>
          </cell>
          <cell r="C521">
            <v>0</v>
          </cell>
          <cell r="D521">
            <v>0</v>
          </cell>
          <cell r="E521"/>
        </row>
        <row r="522">
          <cell r="B522" t="str">
            <v>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22">
            <v>26.7</v>
          </cell>
          <cell r="D522">
            <v>1132400</v>
          </cell>
          <cell r="E522"/>
        </row>
        <row r="523">
          <cell r="B523" t="str">
            <v>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23">
            <v>33.369999999999997</v>
          </cell>
          <cell r="D523">
            <v>1415288</v>
          </cell>
          <cell r="E523"/>
        </row>
        <row r="524">
          <cell r="B524" t="str">
            <v xml:space="preserve">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24">
            <v>40.04</v>
          </cell>
          <cell r="D524">
            <v>1698176</v>
          </cell>
          <cell r="E524"/>
        </row>
        <row r="525">
          <cell r="B525" t="str">
            <v>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25">
            <v>46.72</v>
          </cell>
          <cell r="D525">
            <v>1981489</v>
          </cell>
          <cell r="E525"/>
        </row>
        <row r="526">
          <cell r="B526" t="str">
            <v>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26">
            <v>53.39</v>
          </cell>
          <cell r="D526">
            <v>2264377</v>
          </cell>
          <cell r="E526"/>
        </row>
        <row r="527">
          <cell r="B527" t="str">
            <v>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7">
            <v>60.06</v>
          </cell>
          <cell r="D527">
            <v>2547265</v>
          </cell>
          <cell r="E527"/>
        </row>
        <row r="528">
          <cell r="B528" t="str">
            <v>Registro sanitario nuevo o renovación automática de reactivos in vitro: un (1) reactivo huérfano.</v>
          </cell>
          <cell r="C528">
            <v>14.7</v>
          </cell>
          <cell r="D528">
            <v>623456</v>
          </cell>
        </row>
        <row r="529">
          <cell r="B529" t="str">
            <v>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v>
          </cell>
          <cell r="C529">
            <v>0</v>
          </cell>
          <cell r="D529">
            <v>0</v>
          </cell>
        </row>
        <row r="530">
          <cell r="B530" t="str">
            <v>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0">
            <v>5.88</v>
          </cell>
          <cell r="D530">
            <v>249383</v>
          </cell>
        </row>
        <row r="531">
          <cell r="B531" t="str">
            <v>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1">
            <v>7.36</v>
          </cell>
          <cell r="D531">
            <v>312152</v>
          </cell>
        </row>
        <row r="532">
          <cell r="B532"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32">
            <v>8.82</v>
          </cell>
          <cell r="D532">
            <v>374074</v>
          </cell>
        </row>
        <row r="533">
          <cell r="B533"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33">
            <v>10.29</v>
          </cell>
          <cell r="D533">
            <v>436419</v>
          </cell>
        </row>
        <row r="534">
          <cell r="B534"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34">
            <v>11.76</v>
          </cell>
          <cell r="D534">
            <v>498765</v>
          </cell>
        </row>
        <row r="535">
          <cell r="B535"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35">
            <v>13.24</v>
          </cell>
          <cell r="D535">
            <v>561535</v>
          </cell>
        </row>
        <row r="536">
          <cell r="B536" t="str">
            <v>Registro sanitario nuevo o renovación automática de reactivos in vitro: de uno (1) hasta diez (10) reactivos.</v>
          </cell>
          <cell r="C536">
            <v>93.6</v>
          </cell>
          <cell r="D536">
            <v>3969763</v>
          </cell>
        </row>
        <row r="537">
          <cell r="B537"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cell r="C537">
            <v>0</v>
          </cell>
          <cell r="D537">
            <v>0</v>
          </cell>
        </row>
        <row r="538">
          <cell r="B538"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8">
            <v>37.44</v>
          </cell>
          <cell r="D538">
            <v>1587905</v>
          </cell>
        </row>
        <row r="539">
          <cell r="B539"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9">
            <v>46.8</v>
          </cell>
          <cell r="D539">
            <v>1984882</v>
          </cell>
        </row>
        <row r="540">
          <cell r="B540"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0">
            <v>56.17</v>
          </cell>
          <cell r="D540">
            <v>2382282</v>
          </cell>
        </row>
        <row r="541">
          <cell r="B541"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1">
            <v>65.53</v>
          </cell>
          <cell r="D541">
            <v>2779258</v>
          </cell>
        </row>
        <row r="542">
          <cell r="B542"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42">
            <v>74.88</v>
          </cell>
          <cell r="D542">
            <v>3175811</v>
          </cell>
        </row>
        <row r="543">
          <cell r="B543"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43">
            <v>84.24</v>
          </cell>
          <cell r="D543">
            <v>3572787</v>
          </cell>
        </row>
        <row r="544">
          <cell r="B544" t="str">
            <v>Registro sanitario nuevo o renovación automática de reactivos in vitro: de once (11) hasta veinte (20) reactivos.</v>
          </cell>
          <cell r="C544">
            <v>182.05</v>
          </cell>
          <cell r="D544">
            <v>7721105</v>
          </cell>
        </row>
        <row r="545">
          <cell r="B545"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cell r="C545">
            <v>0</v>
          </cell>
          <cell r="D545">
            <v>0</v>
          </cell>
        </row>
        <row r="546">
          <cell r="B546"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46">
            <v>72.819999999999993</v>
          </cell>
          <cell r="D546">
            <v>3088442</v>
          </cell>
        </row>
        <row r="547">
          <cell r="B547"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47">
            <v>91.03</v>
          </cell>
          <cell r="D547">
            <v>3860764</v>
          </cell>
        </row>
        <row r="548">
          <cell r="B548"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8">
            <v>109.23</v>
          </cell>
          <cell r="D548">
            <v>4632663</v>
          </cell>
        </row>
        <row r="549">
          <cell r="B549"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9">
            <v>127.44</v>
          </cell>
          <cell r="D549">
            <v>5404985</v>
          </cell>
        </row>
        <row r="550">
          <cell r="B550"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0">
            <v>145.63999999999999</v>
          </cell>
          <cell r="D550">
            <v>6176884</v>
          </cell>
        </row>
        <row r="551">
          <cell r="B551"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1">
            <v>163.85</v>
          </cell>
          <cell r="D551">
            <v>6949206</v>
          </cell>
        </row>
        <row r="552">
          <cell r="B552" t="str">
            <v>Registro sanitario nuevo o renovación automática de reactivos in vitro: de veintiuno (21) hasta treinta (30) reactivos.</v>
          </cell>
          <cell r="C552">
            <v>269.95999999999998</v>
          </cell>
          <cell r="D552">
            <v>11449544</v>
          </cell>
        </row>
        <row r="553">
          <cell r="B553"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cell r="C553">
            <v>0</v>
          </cell>
          <cell r="D553">
            <v>0</v>
          </cell>
        </row>
        <row r="554">
          <cell r="B554"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54">
            <v>107.99</v>
          </cell>
          <cell r="D554">
            <v>4580072</v>
          </cell>
        </row>
        <row r="555">
          <cell r="B555"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55">
            <v>134.97999999999999</v>
          </cell>
          <cell r="D555">
            <v>5724772</v>
          </cell>
        </row>
        <row r="556">
          <cell r="B556" t="str">
            <v xml:space="preserve">Registro sanitario nuevo automático de reactivos in vitro: de veintiuno (21) hasta treinta (30)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56">
            <v>161.97999999999999</v>
          </cell>
          <cell r="D556">
            <v>6869896</v>
          </cell>
        </row>
        <row r="557">
          <cell r="B557" t="str">
            <v>Registro sanitario nuevo automático de reactivos in vitro: de veintiuno (21) hasta treinta (30)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57">
            <v>188.98</v>
          </cell>
          <cell r="D557">
            <v>8015020</v>
          </cell>
        </row>
        <row r="558">
          <cell r="B558" t="str">
            <v>Registro sanitario nuevo automático de reactivos in vitro: de veintiuno (21) hasta treinta (30)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8">
            <v>215.97</v>
          </cell>
          <cell r="D558">
            <v>9159720</v>
          </cell>
        </row>
        <row r="559">
          <cell r="B559" t="str">
            <v>Registro sanitario nuevo automático de reactivos in vitro: de veintiuno (21) hasta treinta (30)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9">
            <v>242.97</v>
          </cell>
          <cell r="D559">
            <v>10304844</v>
          </cell>
        </row>
        <row r="560">
          <cell r="B560" t="str">
            <v>Registro sanitario nuevo o renovación automática de reactivos in vitro: de treinta y uno (31) hasta cuarenta (40) reactivos.</v>
          </cell>
          <cell r="C560">
            <v>357.88</v>
          </cell>
          <cell r="D560">
            <v>15178407</v>
          </cell>
        </row>
        <row r="561">
          <cell r="B561" t="str">
            <v>Registro sanitario nuevo o renovación automática de reactivos in vitro: de treinta y uno (31) hasta cuarenta (40) reactivos, “Aplicable a microempresas, incluyendo los pequeños productores de acuerdo con la tipificación actual en el marco del Decreto 691 de 2018. Exceptuada de pago, en el marco del parágrafo 2 del Art. 2 de Ley 2069 de 2020.”</v>
          </cell>
          <cell r="C561">
            <v>0</v>
          </cell>
          <cell r="D561">
            <v>0</v>
          </cell>
        </row>
        <row r="562">
          <cell r="B562" t="str">
            <v>Registro sanitario nuevo automático de reactivos in vitro: de treinta y uno (31) hasta cuarenta (40)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62">
            <v>143.16</v>
          </cell>
          <cell r="D562">
            <v>6071702</v>
          </cell>
        </row>
        <row r="563">
          <cell r="B563" t="str">
            <v>Registro sanitario nuevo automático de reactivos in vitro: de treinta y uno (31) hasta cuarenta (40) reactivos.Tarifa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3">
            <v>178.95</v>
          </cell>
          <cell r="D563">
            <v>7589627</v>
          </cell>
        </row>
        <row r="564">
          <cell r="B564" t="str">
            <v xml:space="preserve">Registro sanitario nuevo automático de reactivos in vitro: de treinta y uno (31) hasta cuarenta (40)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64">
            <v>214.73</v>
          </cell>
          <cell r="D564">
            <v>9107129</v>
          </cell>
        </row>
        <row r="565">
          <cell r="B565" t="str">
            <v>Registro sanitario nuevo automático de reactivos in vitro: de treinta y uno (31) hasta cuarenta (40)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65">
            <v>250.52</v>
          </cell>
          <cell r="D565">
            <v>10625054</v>
          </cell>
        </row>
        <row r="566">
          <cell r="B566" t="str">
            <v>Registro sanitario nuevo automático de reactivos in vitro: de treinta y uno (31) hasta cuarenta (40)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66">
            <v>286.31</v>
          </cell>
          <cell r="D566">
            <v>12142980</v>
          </cell>
        </row>
        <row r="567">
          <cell r="B567" t="str">
            <v>Registro sanitario nuevo automático automática de reactivos in vitro: de treinta y uno (31) hasta cuarenta (40)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67">
            <v>322.08999999999997</v>
          </cell>
          <cell r="D567">
            <v>13660481</v>
          </cell>
        </row>
        <row r="568">
          <cell r="B568" t="str">
            <v>Registro sanitario nuevo o renovación automática de reactivos in vitro: de cuarenta y uno (41) hasta cincuenta (50) reactivos.</v>
          </cell>
          <cell r="C568">
            <v>445.78</v>
          </cell>
          <cell r="D568">
            <v>18906421</v>
          </cell>
        </row>
        <row r="569">
          <cell r="B569" t="str">
            <v>Registro sanitario nuevo o renovación automática de reactivos in vitro: de cuarenta y uno (41) hasta cincuenta (50) reactivos, “Aplicable a microempresas, incluyendo los pequeños productores de acuerdo con la tipificación actual en el marco del Decreto 691 de 2018. Exceptuada de pago, en el marco del parágrafo 2 del Art. 2 de Ley 2069 de 2020.”</v>
          </cell>
          <cell r="C569">
            <v>0</v>
          </cell>
          <cell r="D569">
            <v>0</v>
          </cell>
        </row>
        <row r="570">
          <cell r="B570" t="str">
            <v>Registro sanitario nuevo automático de reactivos in vitro: de cuarenta y uno (41) hasta cincuenta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70">
            <v>178.31</v>
          </cell>
          <cell r="D570">
            <v>7562484</v>
          </cell>
        </row>
        <row r="571">
          <cell r="B571" t="str">
            <v>Registro sanitario nuevo automático de reactivos in vitro: de cuarenta y uno (41) hasta cincuenta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71">
            <v>222.89</v>
          </cell>
          <cell r="D571">
            <v>9453211</v>
          </cell>
        </row>
        <row r="572">
          <cell r="B572" t="str">
            <v xml:space="preserve">Registro sanitario nuevo automático de reactivos in vitro: de cuarenta y uno (41) hasta cincuenta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2">
            <v>267.47000000000003</v>
          </cell>
          <cell r="D572">
            <v>11343938</v>
          </cell>
        </row>
        <row r="573">
          <cell r="B573" t="str">
            <v>Registro sanitario nuevo automático de reactivos in vitro: de cuarenta y uno (41) hasta cincuenta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73">
            <v>312.05</v>
          </cell>
          <cell r="D573">
            <v>13234665</v>
          </cell>
        </row>
        <row r="574">
          <cell r="B574" t="str">
            <v>Registro sanitario nuevo automático de reactivos in vitro: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74">
            <v>356.62</v>
          </cell>
          <cell r="D574">
            <v>15124967</v>
          </cell>
        </row>
        <row r="575">
          <cell r="B575" t="str">
            <v>Registro sanitario nuevo automático de reactivos in vitro: de cuarenta y uno (41) hasta cincuenta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75">
            <v>401.21</v>
          </cell>
          <cell r="D575">
            <v>17016119</v>
          </cell>
        </row>
      </sheetData>
      <sheetData sheetId="6" refreshError="1"/>
      <sheetData sheetId="7" refreshError="1">
        <row r="1">
          <cell r="B1"/>
          <cell r="C1"/>
          <cell r="D1"/>
        </row>
        <row r="2">
          <cell r="B2"/>
          <cell r="C2"/>
          <cell r="D2"/>
        </row>
        <row r="3">
          <cell r="B3"/>
          <cell r="C3"/>
          <cell r="D3"/>
        </row>
        <row r="4">
          <cell r="B4" t="str">
            <v>Concepto</v>
          </cell>
          <cell r="C4" t="str">
            <v>UVT</v>
          </cell>
          <cell r="D4" t="str">
            <v>TARIFA $</v>
          </cell>
        </row>
        <row r="5">
          <cell r="B5" t="str">
            <v>Modificación de registro sanitario, permiso sanitario, notificación sanitaria.</v>
          </cell>
          <cell r="C5">
            <v>8.8699999999999992</v>
          </cell>
          <cell r="D5">
            <v>376194</v>
          </cell>
          <cell r="E5"/>
        </row>
        <row r="6">
          <cell r="B6" t="str">
            <v>Modificación de registro sanitario, “Aplicable a microempresas, incluyendo los pequeños productores de acuerdo con la tipificación actual en el marco del Decreto 691 de 2018. Exceptuada de pago, en el marco del parágrafo 2 del Art. 2 de Ley 2069 de 2020.”</v>
          </cell>
          <cell r="C6">
            <v>0</v>
          </cell>
          <cell r="D6">
            <v>0</v>
          </cell>
          <cell r="E6"/>
        </row>
        <row r="7">
          <cell r="B7"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C7">
            <v>14.91</v>
          </cell>
          <cell r="D7">
            <v>632363</v>
          </cell>
          <cell r="E7"/>
        </row>
        <row r="8">
          <cell r="B8"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C9">
            <v>15.76</v>
          </cell>
          <cell r="D9">
            <v>668413</v>
          </cell>
          <cell r="E9"/>
        </row>
        <row r="10">
          <cell r="B10"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0">
            <v>0</v>
          </cell>
          <cell r="D10">
            <v>0</v>
          </cell>
          <cell r="E10"/>
        </row>
        <row r="11">
          <cell r="B1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C11">
            <v>16.600000000000001</v>
          </cell>
          <cell r="D11">
            <v>704039</v>
          </cell>
          <cell r="E11"/>
        </row>
        <row r="12">
          <cell r="B1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2">
            <v>0</v>
          </cell>
          <cell r="D12">
            <v>0</v>
          </cell>
          <cell r="E12"/>
        </row>
        <row r="13">
          <cell r="B1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C13">
            <v>17.43</v>
          </cell>
          <cell r="D13">
            <v>739241</v>
          </cell>
          <cell r="E13"/>
        </row>
        <row r="14">
          <cell r="B1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4">
            <v>0</v>
          </cell>
          <cell r="D14">
            <v>0</v>
          </cell>
          <cell r="E14"/>
        </row>
        <row r="15">
          <cell r="B15" t="str">
            <v xml:space="preserve">Modificación del registro sanitario de un medicamento de síntesis o biológico por cambios de calidad de nivel bajo y aspectos legales, con autorización de agotamiento (ver instructivo). </v>
          </cell>
          <cell r="C15">
            <v>46.5</v>
          </cell>
          <cell r="D15">
            <v>1972158</v>
          </cell>
          <cell r="E15"/>
        </row>
        <row r="16">
          <cell r="B16" t="str">
            <v>Modificación del registro sanitario de un medicamento de síntesis o biológico por cambios de calidad de nivel bajo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Modificación por cambios en el contenido de un registro sanitario de medicamentos biológicos por aspectos legales con autorización de agotamiento (ver instructivo).</v>
          </cell>
          <cell r="C17">
            <v>23.23</v>
          </cell>
          <cell r="D17">
            <v>985231</v>
          </cell>
          <cell r="E17"/>
        </row>
        <row r="18">
          <cell r="B18"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8">
            <v>0</v>
          </cell>
          <cell r="D18">
            <v>0</v>
          </cell>
          <cell r="E18"/>
        </row>
        <row r="19">
          <cell r="B19" t="str">
            <v>Modificación de registro sanitario de un medicamento de Síntesis o Biológico por cambios de calidad de nivel alto con autorización de agotamiento (ver instructivo).</v>
          </cell>
          <cell r="C19">
            <v>60.77</v>
          </cell>
          <cell r="D19">
            <v>2577377</v>
          </cell>
          <cell r="E19"/>
        </row>
        <row r="20">
          <cell r="B20"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0">
            <v>0</v>
          </cell>
          <cell r="D20">
            <v>0</v>
          </cell>
          <cell r="E20"/>
        </row>
        <row r="21">
          <cell r="B21" t="str">
            <v xml:space="preserve">Modificación del registro sanitario de un medicamento de Síntesis o Biológico por cambios de calidad de nivel alto y aspectos legales, con autorización de agotamiento (ver instructivo).  </v>
          </cell>
          <cell r="C21">
            <v>67.680000000000007</v>
          </cell>
          <cell r="D21">
            <v>2870444</v>
          </cell>
          <cell r="E21"/>
        </row>
        <row r="22">
          <cell r="B22" t="str">
            <v>Modificación del registro sanitario de un medicamento de Síntesis o Biológico por cambios de calidad de nivel alto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2">
            <v>0</v>
          </cell>
          <cell r="D22">
            <v>0</v>
          </cell>
          <cell r="E22"/>
        </row>
        <row r="23">
          <cell r="B23" t="str">
            <v xml:space="preserve">Modificaciones de registro sanitario de un medicamento de Síntesis o Biológico por cambios de calidad de nivel bajo con autorización de agotamiento (ver instructivo).  </v>
          </cell>
          <cell r="C23">
            <v>28.97</v>
          </cell>
          <cell r="D23">
            <v>1228676</v>
          </cell>
          <cell r="E23"/>
        </row>
        <row r="24">
          <cell r="B24" t="str">
            <v>Modificaciones de registro sanitario de un medicamento de Síntesis o Biológico por cambios de calidad de nivel bajo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4">
            <v>0</v>
          </cell>
          <cell r="D24">
            <v>0</v>
          </cell>
          <cell r="E24"/>
        </row>
        <row r="25">
          <cell r="B25" t="str">
            <v xml:space="preserve">Cambios o modificaciones legales a la información de la Notificación Sanitaria Obligatoria de productos cosméticos, de higiene doméstica y absorbentes de higiene personal /Modificaciones aplicables al Importador paralelo. </v>
          </cell>
          <cell r="C25">
            <v>7.36</v>
          </cell>
          <cell r="D25">
            <v>312152</v>
          </cell>
          <cell r="E25"/>
        </row>
        <row r="26">
          <cell r="B26" t="str">
            <v>Cambios técnicos a Notificación Sanitaria Obligatoria de productos cosméticos, de higiene doméstica y absorbentes de higiene personal.</v>
          </cell>
          <cell r="C26">
            <v>10.14</v>
          </cell>
          <cell r="D26">
            <v>430058</v>
          </cell>
          <cell r="E26"/>
        </row>
        <row r="27">
          <cell r="B27" t="str">
            <v>Cambios técnico - legales a Notificación Sanitaria Obligatoria de productos cosméticos, de higiene doméstica y absorbentes de higiene personal.</v>
          </cell>
          <cell r="C27">
            <v>11.5</v>
          </cell>
          <cell r="D27">
            <v>487738</v>
          </cell>
          <cell r="E27"/>
        </row>
        <row r="28">
          <cell r="B28" t="str">
            <v>Modificaciones por cambios en el contenido de un registro sanitario de medicamento homeopático o suplemento dietario por aspectos legales.</v>
          </cell>
          <cell r="C28">
            <v>12.64</v>
          </cell>
          <cell r="D28">
            <v>536088</v>
          </cell>
          <cell r="E28"/>
        </row>
        <row r="29">
          <cell r="B29" t="str">
            <v>Modificaciones por cambios en el contenido de un registro sanitario de medicamento homeopático o suplemento dietario por aspectos legales, “Aplicable a microempresas, incluyendo los pequeños productores de acuerdo con la tipificación actual en el marco del Decreto 691 de 2018. Exceptuada de pago, en el marco del parágrafo 2 del Art. 2 de Ley 2069 de 2020.”</v>
          </cell>
          <cell r="C29">
            <v>0</v>
          </cell>
          <cell r="D29">
            <v>0</v>
          </cell>
          <cell r="E29"/>
        </row>
        <row r="30">
          <cell r="B30" t="str">
            <v>Modificaciones por cambios en el contenido de un registro sanitario de medicamento homeopático o suplemento dietario por aspectos técnico legales.</v>
          </cell>
          <cell r="C30">
            <v>17.559999999999999</v>
          </cell>
          <cell r="D30">
            <v>744755</v>
          </cell>
          <cell r="E30"/>
        </row>
        <row r="31">
          <cell r="B31" t="str">
            <v>Modificaciones por cambios en el contenido de un registro sanitario de medicamento homeopático o suplemento dietario por aspectos técnico legales, “Aplicable a microempresas, incluyendo los pequeños productores de acuerdo con la tipificación actual en el marco del Decreto 691 de 2018. Exceptuada de pago, en el marco del parágrafo 2 del Art. 2 de Ley 2069 de 2020.”</v>
          </cell>
          <cell r="C31">
            <v>0</v>
          </cell>
          <cell r="D31">
            <v>0</v>
          </cell>
          <cell r="E31"/>
        </row>
        <row r="32">
          <cell r="B32"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C32">
            <v>29.34</v>
          </cell>
          <cell r="D32">
            <v>1244368</v>
          </cell>
          <cell r="E32"/>
        </row>
        <row r="33">
          <cell r="B33"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v>
          </cell>
          <cell r="C33">
            <v>0</v>
          </cell>
          <cell r="D33">
            <v>0</v>
          </cell>
          <cell r="E33"/>
        </row>
        <row r="34">
          <cell r="B34"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C34">
            <v>29.08</v>
          </cell>
          <cell r="D34">
            <v>1233341</v>
          </cell>
          <cell r="E34"/>
        </row>
        <row r="35">
          <cell r="B35"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cell r="C35">
            <v>0</v>
          </cell>
          <cell r="D35">
            <v>0</v>
          </cell>
          <cell r="E35"/>
        </row>
        <row r="36">
          <cell r="B36" t="str">
            <v>Modificación de registro sanitario por cambios que afecten la eficacia, la seguridad y/o aspectos farmacológicos del medicamento con excepción de la modificación de registro sanitario por ampliación de indicaciones.</v>
          </cell>
          <cell r="C36">
            <v>80.14</v>
          </cell>
          <cell r="D36">
            <v>3398898</v>
          </cell>
          <cell r="E36"/>
        </row>
        <row r="37">
          <cell r="B37"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cell r="C37">
            <v>0</v>
          </cell>
          <cell r="D37">
            <v>0</v>
          </cell>
          <cell r="E37"/>
        </row>
        <row r="38">
          <cell r="B38" t="str">
            <v>Modificación del registro sanitario de un medicamento de Síntesis o Biológico por cambio de modalidad</v>
          </cell>
          <cell r="C38">
            <v>283.25</v>
          </cell>
          <cell r="D38">
            <v>12013199</v>
          </cell>
          <cell r="E38"/>
        </row>
        <row r="39">
          <cell r="B39"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cell r="C39">
            <v>0</v>
          </cell>
          <cell r="D39">
            <v>0</v>
          </cell>
          <cell r="E39"/>
        </row>
        <row r="40">
          <cell r="B40" t="str">
            <v>Modificación del registro sanitario de productos Biológicos por cambios de calidad de nivel alto que requieran concepto de la Comisión Revisora (ver instructivo)</v>
          </cell>
          <cell r="C40">
            <v>93.49</v>
          </cell>
          <cell r="D40">
            <v>3965098</v>
          </cell>
          <cell r="E40"/>
        </row>
        <row r="41">
          <cell r="B41"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cell r="C41">
            <v>0</v>
          </cell>
          <cell r="D41">
            <v>0</v>
          </cell>
          <cell r="E41"/>
        </row>
        <row r="42">
          <cell r="B42"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C42">
            <v>13.28</v>
          </cell>
          <cell r="D42">
            <v>563231</v>
          </cell>
          <cell r="E42"/>
        </row>
        <row r="43">
          <cell r="B43"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cell r="C43">
            <v>0</v>
          </cell>
          <cell r="D43">
            <v>0</v>
          </cell>
          <cell r="E43"/>
        </row>
        <row r="44">
          <cell r="B44" t="str">
            <v>Modificación automática de registro sanitario, permiso sanitario o notificación sanitaria de alimentos que presenten máximo dos (2) cambios técnicos. Adicionalmente, se podrán incluir cambios legales.</v>
          </cell>
          <cell r="C44">
            <v>14.06</v>
          </cell>
          <cell r="D44">
            <v>596313</v>
          </cell>
          <cell r="E44"/>
        </row>
        <row r="45">
          <cell r="B45" t="str">
            <v>Modificación automática de registro sanitario de alimentos que presenten máximo dos (2)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5">
            <v>0</v>
          </cell>
          <cell r="D45">
            <v>0</v>
          </cell>
          <cell r="E45"/>
        </row>
        <row r="46">
          <cell r="B46" t="str">
            <v>Modificación automática de registro sanitario, permiso sanitario o notificación sanitaria de alimentos que presenten entre tres (3) y ocho (8) cambios técnicos. Adicionalmente, se podrán incluir cambios legales.</v>
          </cell>
          <cell r="C46">
            <v>15.16</v>
          </cell>
          <cell r="D46">
            <v>642966</v>
          </cell>
          <cell r="E46"/>
        </row>
        <row r="47">
          <cell r="B47" t="str">
            <v>Modificación automática de registro sanitario de alimentos que presenten entre tres (3) y ocho (8)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7">
            <v>0</v>
          </cell>
          <cell r="D47">
            <v>0</v>
          </cell>
          <cell r="E47"/>
        </row>
        <row r="48">
          <cell r="B48" t="str">
            <v>Modificación automática de registro sanitario, permiso sanitario o notificación sanitaria de alimentos que presenten entre nueve (9) y catorce (14) cambios técnicos. Adicionalmente, se podrán incluir cambios legales.</v>
          </cell>
          <cell r="C48">
            <v>16.739999999999998</v>
          </cell>
          <cell r="D48">
            <v>709977</v>
          </cell>
          <cell r="E48"/>
        </row>
        <row r="49">
          <cell r="B49" t="str">
            <v>Modificación automática de registro sanitario de alimentos que presenten entre nueve (9) y catorce (14)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9">
            <v>0</v>
          </cell>
          <cell r="D49">
            <v>0</v>
          </cell>
          <cell r="E49"/>
        </row>
        <row r="50">
          <cell r="B50" t="str">
            <v>Modificación automática de registro sanitario, permiso sanitario o notificación sanitaria de alimentos que presenten quince (15) o más cambios técnicos. Adicionalmente, se podrán incluir cambios legales.</v>
          </cell>
          <cell r="C50">
            <v>18.579999999999998</v>
          </cell>
          <cell r="D50">
            <v>788015</v>
          </cell>
          <cell r="E50"/>
        </row>
        <row r="51">
          <cell r="B51" t="str">
            <v>Modificación automática de registro sanitario de alimentos que presenten quince (15) o más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51">
            <v>0</v>
          </cell>
          <cell r="D51">
            <v>0</v>
          </cell>
          <cell r="E51"/>
        </row>
        <row r="52">
          <cell r="B52"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2">
            <v>16.87</v>
          </cell>
          <cell r="D52">
            <v>715490</v>
          </cell>
          <cell r="E52"/>
        </row>
        <row r="53">
          <cell r="B53"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3">
            <v>0</v>
          </cell>
          <cell r="D53">
            <v>0</v>
          </cell>
          <cell r="E53"/>
        </row>
        <row r="54">
          <cell r="B54"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4">
            <v>21.64</v>
          </cell>
          <cell r="D54">
            <v>917796</v>
          </cell>
          <cell r="E54"/>
        </row>
        <row r="55">
          <cell r="B55"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5">
            <v>0</v>
          </cell>
          <cell r="D55">
            <v>0</v>
          </cell>
          <cell r="E55"/>
        </row>
        <row r="56">
          <cell r="B56"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6">
            <v>24.52</v>
          </cell>
          <cell r="D56">
            <v>1039942</v>
          </cell>
          <cell r="E56"/>
        </row>
        <row r="57">
          <cell r="B5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7">
            <v>0</v>
          </cell>
          <cell r="D57">
            <v>0</v>
          </cell>
          <cell r="E57"/>
        </row>
        <row r="58">
          <cell r="B58" t="str">
            <v>Modificación automática de registro sanitario de antivenenos por aspectos legales y combinación entre éstos, con agotamiento.</v>
          </cell>
          <cell r="C58">
            <v>24.02</v>
          </cell>
          <cell r="D58">
            <v>1018736</v>
          </cell>
          <cell r="E58"/>
        </row>
        <row r="59">
          <cell r="B59" t="str">
            <v>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v>
          </cell>
          <cell r="C59">
            <v>0</v>
          </cell>
          <cell r="D59">
            <v>0</v>
          </cell>
          <cell r="E59"/>
        </row>
        <row r="60">
          <cell r="B60" t="str">
            <v>Modificación automática de registro sanitario de medicamentos de síntesis química, gases medicinales o antivenenos por aspectos técnicos, combinación entre éstos y de técnicos con legales, con agotamiento.</v>
          </cell>
          <cell r="C60">
            <v>32.01</v>
          </cell>
          <cell r="D60">
            <v>1357608</v>
          </cell>
          <cell r="E60"/>
        </row>
        <row r="61">
          <cell r="B61"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1">
            <v>0</v>
          </cell>
          <cell r="D61">
            <v>0</v>
          </cell>
          <cell r="E61"/>
        </row>
        <row r="62">
          <cell r="B62" t="str">
            <v>Modificación de registro sanitario por cambios que afecten la calidad del medicamento y que requieren presentar estudios de Biodisponibilidad (BD) y Bioequivalencia (BE).</v>
          </cell>
          <cell r="C62">
            <v>261.8</v>
          </cell>
          <cell r="D62">
            <v>11103462</v>
          </cell>
          <cell r="E62"/>
        </row>
        <row r="63">
          <cell r="B63"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Modificación a la autorización de movimiento transfronterizo, el tránsito, la manipulación y la utilización de los Organismos Vivos Modificados, OVM, para uso exclusivo en salud y alimentación humana.</v>
          </cell>
          <cell r="C64">
            <v>7.08</v>
          </cell>
          <cell r="D64">
            <v>300277</v>
          </cell>
          <cell r="E64"/>
        </row>
        <row r="65">
          <cell r="B65" t="str">
            <v>Modificaciones automáticas por cambios de tipo legal en el contenido de un registro sanitario de preparación farmacéutica con base en plantas medicinales (PFM) o producto fitoterapéutico tradicional (PFT) o importado (PFTI) con autorización de agotamiento.</v>
          </cell>
          <cell r="C65">
            <v>16.43</v>
          </cell>
          <cell r="D65">
            <v>696829</v>
          </cell>
          <cell r="E65"/>
        </row>
        <row r="66">
          <cell r="B66"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6">
            <v>0</v>
          </cell>
          <cell r="D66">
            <v>0</v>
          </cell>
          <cell r="E66"/>
        </row>
        <row r="67">
          <cell r="B67"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C67">
            <v>29.49</v>
          </cell>
          <cell r="D67">
            <v>1250730</v>
          </cell>
          <cell r="E67"/>
        </row>
        <row r="68">
          <cell r="B68"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8">
            <v>0</v>
          </cell>
          <cell r="D68">
            <v>0</v>
          </cell>
          <cell r="E68"/>
        </row>
        <row r="69">
          <cell r="B69" t="str">
            <v>Modificaciones por cambios de tipo técnico-legal en el contenido de un registro sanitario de preparación farmacéutica con base en plantas medicinales (PFM) o producto fitoterapéutico tradicional (PFT) o importado (PFTI) con autorización de agotamiento.</v>
          </cell>
          <cell r="C69">
            <v>26.93</v>
          </cell>
          <cell r="D69">
            <v>1142155</v>
          </cell>
          <cell r="E69"/>
        </row>
        <row r="70">
          <cell r="B70"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70">
            <v>0</v>
          </cell>
          <cell r="D70">
            <v>0</v>
          </cell>
          <cell r="E70"/>
        </row>
        <row r="71">
          <cell r="B71"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C71">
            <v>39.61</v>
          </cell>
          <cell r="D71">
            <v>1679939</v>
          </cell>
          <cell r="E71"/>
        </row>
        <row r="72">
          <cell r="B72"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v>
          </cell>
          <cell r="C72">
            <v>0</v>
          </cell>
          <cell r="D72">
            <v>0</v>
          </cell>
        </row>
        <row r="73">
          <cell r="B73" t="str">
            <v>Modificación del registro sanitario de un medicamento Biológico por cambios de calidad de nivel medio y aspectos legales, con autorización de agotamiento.</v>
          </cell>
          <cell r="C73">
            <v>53.25</v>
          </cell>
          <cell r="D73">
            <v>2258439</v>
          </cell>
        </row>
        <row r="74">
          <cell r="B74"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cell r="C74">
            <v>0</v>
          </cell>
          <cell r="D74">
            <v>0</v>
          </cell>
        </row>
        <row r="75">
          <cell r="B75" t="str">
            <v>Modificación automática por cambios en el contenido de un registro sanitario de un medicamento de síntesis química o un gas medicinal en aspectos administrativo - legales (consultar guía)</v>
          </cell>
          <cell r="C75">
            <v>8.9499999999999993</v>
          </cell>
          <cell r="D75">
            <v>379587</v>
          </cell>
        </row>
        <row r="76">
          <cell r="B76"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cell r="C76">
            <v>0</v>
          </cell>
          <cell r="D76">
            <v>0</v>
          </cell>
        </row>
        <row r="77">
          <cell r="B77" t="str">
            <v>Modificación de Autorización Sanitaria de Uso de Emergencia - ASUE para medicamentos de síntesis química y biológicos destinados a la prevención y tratamiento de la Covid – 19 en vigencia de la emergencia sanitaria</v>
          </cell>
          <cell r="C77">
            <v>71.23</v>
          </cell>
          <cell r="D77">
            <v>3021007</v>
          </cell>
        </row>
        <row r="78">
          <cell r="B78" t="str">
            <v>Actualización del Plan de Gestión de Riesgo (PGR) para Medicamentos de Síntesis Química y Productos Biológicos"</v>
          </cell>
          <cell r="C78">
            <v>60.34</v>
          </cell>
          <cell r="D78">
            <v>2559140</v>
          </cell>
        </row>
      </sheetData>
      <sheetData sheetId="8"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Alimentos adicionados y/o enriquecidos y/o fortificados con vitaminas, minerales, aminoácidos, proteínas, oligoelementos, ácidos grasos y otros; complementos alimenticios en presentaciones farmacéuticas.</v>
          </cell>
          <cell r="C5">
            <v>110.1</v>
          </cell>
          <cell r="D5">
            <v>4669561</v>
          </cell>
          <cell r="E5" t="e">
            <v>#REF!</v>
          </cell>
        </row>
        <row r="6">
          <cell r="B6" t="str">
            <v>Leche en polvo: entera, semidescremada y descremada, y/o adicionada y/o fortificada con vitaminas y/o minerales y/u otros.</v>
          </cell>
          <cell r="C6">
            <v>70.06</v>
          </cell>
          <cell r="D6">
            <v>2971385</v>
          </cell>
          <cell r="E6" t="e">
            <v>#REF!</v>
          </cell>
        </row>
        <row r="7">
          <cell r="B7" t="str">
            <v>Carne y derivados cárnicos.</v>
          </cell>
          <cell r="C7">
            <v>76.739999999999995</v>
          </cell>
          <cell r="D7">
            <v>3254697</v>
          </cell>
          <cell r="E7" t="e">
            <v>#REF!</v>
          </cell>
        </row>
        <row r="8">
          <cell r="B8" t="str">
            <v>Derivados de Frutas: jugos, concentrados, néctares, pulpas, pulpas azucaradas y refrescos, y/o adicionados y/o fortificados con vitaminas y minerales, pulpa y fruta deshidratada.</v>
          </cell>
          <cell r="C8">
            <v>58.39</v>
          </cell>
          <cell r="D8">
            <v>2476437</v>
          </cell>
          <cell r="E8" t="e">
            <v>#REF!</v>
          </cell>
        </row>
        <row r="9">
          <cell r="B9" t="str">
            <v>Derivados Lácteos.</v>
          </cell>
          <cell r="C9">
            <v>92.58</v>
          </cell>
          <cell r="D9">
            <v>3926503</v>
          </cell>
          <cell r="E9" t="e">
            <v>#REF!</v>
          </cell>
        </row>
        <row r="10">
          <cell r="B10" t="str">
            <v>Derivados de la pesca (conservas, semiconservas y preparados).</v>
          </cell>
          <cell r="C10">
            <v>39.200000000000003</v>
          </cell>
          <cell r="D10">
            <v>1662550</v>
          </cell>
          <cell r="E10" t="e">
            <v>#REF!</v>
          </cell>
        </row>
        <row r="11">
          <cell r="B11" t="str">
            <v>Frutas y hortalizas: mermeladas, jaleas, conservas de frutas, bocadillos, encurtidos, verduras, legumbres, raíces, bulbos, tubérculos o rizomas crudos o procesados, oleaginosas.</v>
          </cell>
          <cell r="C11">
            <v>60.89</v>
          </cell>
          <cell r="D11">
            <v>2582467</v>
          </cell>
          <cell r="E11" t="e">
            <v>#REF!</v>
          </cell>
        </row>
        <row r="12">
          <cell r="B12" t="str">
            <v>Granos, granulados, cereales, y derivados, harinas y derivados, extruidos o texturizados y pastas alimenticias, crudos o procesados.</v>
          </cell>
          <cell r="C12">
            <v>69.23</v>
          </cell>
          <cell r="D12">
            <v>2936183</v>
          </cell>
          <cell r="E12" t="e">
            <v>#REF!</v>
          </cell>
        </row>
        <row r="13">
          <cell r="B13" t="str">
            <v>Alimentos y bebidas dietéticas, hidratantes, carbonatadas, cremas no lácteas.</v>
          </cell>
          <cell r="C13">
            <v>57.55</v>
          </cell>
          <cell r="D13">
            <v>2440811</v>
          </cell>
          <cell r="E13" t="e">
            <v>#REF!</v>
          </cell>
        </row>
        <row r="14">
          <cell r="B14" t="str">
            <v>Bebidas estimulantes: café, té, mate, aromática, chocolate, cocoa, tisanas.</v>
          </cell>
          <cell r="C14">
            <v>47.54</v>
          </cell>
          <cell r="D14">
            <v>2016266</v>
          </cell>
          <cell r="E14" t="e">
            <v>#REF!</v>
          </cell>
        </row>
        <row r="15">
          <cell r="B15" t="str">
            <v>Gaseosas, refrescos saborizados, cervezas no alcohólicas, aguas envasadas, helados de agua, hielo para consumo directo, granizados.</v>
          </cell>
          <cell r="C15">
            <v>60.05</v>
          </cell>
          <cell r="D15">
            <v>2546841</v>
          </cell>
          <cell r="E15" t="e">
            <v>#REF!</v>
          </cell>
        </row>
        <row r="16">
          <cell r="B16" t="str">
            <v>Azúcares y derivados: azúcar, melazas, productos de confitería, miel de abejas y sus derivados, panela, chocolates y sus sucedáneos, gelatina y sus derivados.</v>
          </cell>
          <cell r="C16">
            <v>63.39</v>
          </cell>
          <cell r="D16">
            <v>2688497</v>
          </cell>
          <cell r="E16" t="e">
            <v>#REF!</v>
          </cell>
        </row>
        <row r="17">
          <cell r="B17" t="str">
            <v>Especias, condimentos, salsas, aderezo, vinagre, mayonesa, mostaza, sal para consumo humano.</v>
          </cell>
          <cell r="C17">
            <v>79.239999999999995</v>
          </cell>
          <cell r="D17">
            <v>3360727</v>
          </cell>
          <cell r="E17" t="e">
            <v>#REF!</v>
          </cell>
        </row>
        <row r="18">
          <cell r="B18" t="str">
            <v>Grasas, aceites, mezclas de aceites, margarinas, manteca comestible, minarinas, emulsiones para untar (esparcibles), aliñado graso.</v>
          </cell>
          <cell r="C18">
            <v>50.05</v>
          </cell>
          <cell r="D18">
            <v>2122721</v>
          </cell>
          <cell r="E18" t="e">
            <v>#REF!</v>
          </cell>
        </row>
        <row r="19">
          <cell r="B19" t="str">
            <v>Margarinas, minarinas y emulsiones para untar con vitaminas.</v>
          </cell>
          <cell r="C19">
            <v>54.22</v>
          </cell>
          <cell r="D19">
            <v>2299579</v>
          </cell>
          <cell r="E19" t="e">
            <v>#REF!</v>
          </cell>
        </row>
        <row r="20">
          <cell r="B20" t="str">
            <v>Licores: aguardiente, whisky, cogñac, brandy, ron, vodka, ginebra, gyn, tequila, licor, cremas, licor anisado, pisco, grapa, cachaza, licores saborizados.</v>
          </cell>
          <cell r="C20">
            <v>35.869999999999997</v>
          </cell>
          <cell r="D20">
            <v>1521318</v>
          </cell>
          <cell r="E20" t="e">
            <v>#REF!</v>
          </cell>
        </row>
        <row r="21">
          <cell r="B21" t="str">
            <v>Vinos, cocteles y aperitivos, refrescos vínicos.</v>
          </cell>
          <cell r="C21">
            <v>40.869999999999997</v>
          </cell>
          <cell r="D21">
            <v>1733378</v>
          </cell>
          <cell r="E21" t="e">
            <v>#REF!</v>
          </cell>
        </row>
        <row r="22">
          <cell r="B22" t="str">
            <v>Cervezas</v>
          </cell>
          <cell r="C22">
            <v>40.04</v>
          </cell>
          <cell r="D22">
            <v>1698176</v>
          </cell>
          <cell r="E22" t="e">
            <v>#REF!</v>
          </cell>
        </row>
        <row r="23">
          <cell r="B23" t="str">
            <v>Análisis de migración global y de migración específica de metales pesados (Cd, Pb, Hg y Cr) en materiales y objetos poliméricos plásticos destinados a entrar en contacto con alimentos y bebidas para consumo humano.</v>
          </cell>
          <cell r="C23">
            <v>67.56</v>
          </cell>
          <cell r="D23">
            <v>2865355</v>
          </cell>
          <cell r="E23" t="e">
            <v>#REF!</v>
          </cell>
        </row>
        <row r="24">
          <cell r="B24" t="str">
            <v>Análisis de materias primas, aditivos, otros.</v>
          </cell>
          <cell r="C24">
            <v>38.369999999999997</v>
          </cell>
          <cell r="D24">
            <v>1627348</v>
          </cell>
          <cell r="E24" t="e">
            <v>#REF!</v>
          </cell>
        </row>
        <row r="25">
          <cell r="B25" t="str">
            <v>Análisis de vitaminas (Valor por c/u).</v>
          </cell>
          <cell r="C25">
            <v>41.7</v>
          </cell>
          <cell r="D25">
            <v>1768580</v>
          </cell>
          <cell r="E25" t="e">
            <v>#REF!</v>
          </cell>
        </row>
        <row r="26">
          <cell r="B26" t="str">
            <v>Análisis de Micotoxinas (Valor por c/u).</v>
          </cell>
          <cell r="C26">
            <v>31.7</v>
          </cell>
          <cell r="D26">
            <v>1344460</v>
          </cell>
          <cell r="E26" t="e">
            <v>#REF!</v>
          </cell>
        </row>
        <row r="27">
          <cell r="B27" t="str">
            <v>Análisis de metales por absorción atómica o ICP (Valor por c/u).</v>
          </cell>
          <cell r="C27">
            <v>32.53</v>
          </cell>
          <cell r="D27">
            <v>1379662</v>
          </cell>
          <cell r="E27" t="e">
            <v>#REF!</v>
          </cell>
        </row>
        <row r="28">
          <cell r="B28" t="str">
            <v>Análisis de trazas de metales en horno de grafito por absorción atómica o ICP (Valor por c/u).</v>
          </cell>
          <cell r="C28">
            <v>25.02</v>
          </cell>
          <cell r="D28">
            <v>1061148</v>
          </cell>
          <cell r="E28" t="e">
            <v>#REF!</v>
          </cell>
        </row>
        <row r="29">
          <cell r="B29" t="str">
            <v>Análisis varios (colorantes, conservantes, grado alcohólico, Metanol.)</v>
          </cell>
          <cell r="C29">
            <v>28.36</v>
          </cell>
          <cell r="D29">
            <v>1202804</v>
          </cell>
          <cell r="E29" t="e">
            <v>#REF!</v>
          </cell>
        </row>
        <row r="30">
          <cell r="B30" t="str">
            <v>Análisis de residuos de plaguicidas: organofosforados, organoclorados y carbamatos.</v>
          </cell>
          <cell r="C30">
            <v>133.44999999999999</v>
          </cell>
          <cell r="D30">
            <v>5659881</v>
          </cell>
          <cell r="E30" t="e">
            <v>#REF!</v>
          </cell>
        </row>
        <row r="31">
          <cell r="B31" t="str">
            <v>Análisis microbiológico de alimentos.</v>
          </cell>
          <cell r="C31">
            <v>44.21</v>
          </cell>
          <cell r="D31">
            <v>1875035</v>
          </cell>
          <cell r="E31" t="e">
            <v>#REF!</v>
          </cell>
        </row>
        <row r="32">
          <cell r="B32" t="str">
            <v>Análisis microbiológicos especiales.</v>
          </cell>
          <cell r="C32">
            <v>25.02</v>
          </cell>
          <cell r="D32">
            <v>1061148</v>
          </cell>
          <cell r="E32" t="e">
            <v>#REF!</v>
          </cell>
        </row>
        <row r="33">
          <cell r="B33" t="str">
            <v>Análisis microscópico de alimentos.</v>
          </cell>
          <cell r="C33">
            <v>30.03</v>
          </cell>
          <cell r="D33">
            <v>1273632</v>
          </cell>
          <cell r="E33" t="e">
            <v>#REF!</v>
          </cell>
        </row>
        <row r="34">
          <cell r="B34" t="str">
            <v>Leche líquida higienizada entera, semidescremada y descremada adicionada o no con fibra, y/o adicionada y/o fortificada con vitaminas y minerales.</v>
          </cell>
          <cell r="C34">
            <v>70.900000000000006</v>
          </cell>
          <cell r="D34">
            <v>3007011</v>
          </cell>
          <cell r="E34" t="e">
            <v>#REF!</v>
          </cell>
        </row>
        <row r="35">
          <cell r="B35" t="str">
            <v>Alimentos sustitutos y complementarios de la leche materna.</v>
          </cell>
          <cell r="C35">
            <v>72.569999999999993</v>
          </cell>
          <cell r="D35">
            <v>3077839</v>
          </cell>
          <cell r="E35" t="e">
            <v>#REF!</v>
          </cell>
        </row>
        <row r="36">
          <cell r="B36" t="str">
            <v>Alimentos infantiles.</v>
          </cell>
          <cell r="C36">
            <v>75.900000000000006</v>
          </cell>
          <cell r="D36">
            <v>3219071</v>
          </cell>
          <cell r="E36" t="e">
            <v>#REF!</v>
          </cell>
        </row>
        <row r="37">
          <cell r="B37" t="str">
            <v>Alimentos y bebidas de imitación o fantasía.</v>
          </cell>
          <cell r="C37">
            <v>70.900000000000006</v>
          </cell>
          <cell r="D37">
            <v>3007011</v>
          </cell>
          <cell r="E37" t="e">
            <v>#REF!</v>
          </cell>
        </row>
        <row r="38">
          <cell r="B38" t="str">
            <v>Alimentos y bebidas preparados: platos listos para el consumo, arepas, pizzas, pastas con o sin relleno, burritos mexicanos, tacos mexicanos, empanadas, tamales, pasabocas, cereales, granos, tubérculos, hortalizas, ensaladas de frutas, salpicón.</v>
          </cell>
          <cell r="C38">
            <v>45.88</v>
          </cell>
          <cell r="D38">
            <v>1945863</v>
          </cell>
          <cell r="E38" t="e">
            <v>#REF!</v>
          </cell>
        </row>
        <row r="39">
          <cell r="B39" t="str">
            <v>Alimentos diversos: huevo en conserva, liofilizados, pasteurizados, levadura, aditivos de uso directo para el consumidor.</v>
          </cell>
          <cell r="C39">
            <v>50.05</v>
          </cell>
          <cell r="D39">
            <v>2122721</v>
          </cell>
          <cell r="E39" t="e">
            <v>#REF!</v>
          </cell>
        </row>
        <row r="40">
          <cell r="B40" t="str">
            <v>Materias primas: Alcohol extraneutro o rectificado, alcohol vínico, alcohol de malta, alcohol de cereales, tafias.</v>
          </cell>
          <cell r="C40">
            <v>44.21</v>
          </cell>
          <cell r="D40">
            <v>1875035</v>
          </cell>
          <cell r="E40" t="e">
            <v>#REF!</v>
          </cell>
        </row>
        <row r="41">
          <cell r="B41" t="str">
            <v>Análisis de incentivos en contacto con alimentos.</v>
          </cell>
          <cell r="C41">
            <v>55.88</v>
          </cell>
          <cell r="D41">
            <v>2369983</v>
          </cell>
          <cell r="E41" t="e">
            <v>#REF!</v>
          </cell>
        </row>
        <row r="42">
          <cell r="B42" t="str">
            <v>Determinación de especie cárnica.</v>
          </cell>
          <cell r="C42">
            <v>23.35</v>
          </cell>
          <cell r="D42">
            <v>990320</v>
          </cell>
          <cell r="E42" t="e">
            <v>#REF!</v>
          </cell>
        </row>
        <row r="43">
          <cell r="B43" t="str">
            <v>Análisis cualitativo de eventos de transformación para la detección de organismos genéticamente modificados. Más 5,81 UVT por Análisis cualitativo adicional de eventos de transformación para la detección de organismos genéticamente modificados.</v>
          </cell>
          <cell r="C43">
            <v>16.96</v>
          </cell>
          <cell r="D43">
            <v>719308</v>
          </cell>
          <cell r="E43" t="e">
            <v>#REF!</v>
          </cell>
        </row>
        <row r="44">
          <cell r="B44" t="str">
            <v>Análisis cuantitativo (adicional al análisis cualitativo) por evento de transformación para la detección de organismos genéticamente modificados.</v>
          </cell>
          <cell r="C44">
            <v>13.75</v>
          </cell>
          <cell r="D44">
            <v>583165</v>
          </cell>
          <cell r="E44" t="e">
            <v>#REF!</v>
          </cell>
        </row>
        <row r="45">
          <cell r="B45" t="str">
            <v>Análisis de laboratorio</v>
          </cell>
          <cell r="C45"/>
          <cell r="D45"/>
          <cell r="E45"/>
        </row>
        <row r="46">
          <cell r="B46" t="str">
            <v>Análisis de laboratorio a medicamentos sólidos (tabletas, granulados y cápsulas). Incluye pruebas de Identificación, Cuantificación del Fármaco, Determinación de Impurezas, Disolución y Uniformidad de dosis.</v>
          </cell>
          <cell r="C46">
            <v>99.24</v>
          </cell>
          <cell r="D46">
            <v>4208967</v>
          </cell>
          <cell r="E46" t="e">
            <v>#REF!</v>
          </cell>
        </row>
        <row r="47">
          <cell r="B47" t="str">
            <v>Análisis de laboratorio a medicamentos inyectables  (polvos para inyección, suspensiones y soluciones inyectables). Incluye pruebas de Identificación, Cuantificación,  Impurezas, Esterilidad y Endotoxinas.</v>
          </cell>
          <cell r="C47">
            <v>115.91</v>
          </cell>
          <cell r="D47">
            <v>4915975</v>
          </cell>
          <cell r="E47" t="e">
            <v>#REF!</v>
          </cell>
        </row>
        <row r="48">
          <cell r="B48" t="str">
            <v>Análisis de laboratorio a medicamentos en solución o suspensión  para administración oral  (soluciones y polvos para solución o suspensión oral). Incluye pruebas de Identificación, Cuantificación,  Impurezas, Limite Microbiano y pH.</v>
          </cell>
          <cell r="C48">
            <v>79.19</v>
          </cell>
          <cell r="D48">
            <v>3358606</v>
          </cell>
          <cell r="E48" t="e">
            <v>#REF!</v>
          </cell>
        </row>
        <row r="49">
          <cell r="B49" t="str">
            <v>Análisis de laboratorio a medicamentos para administración por vía oftálmica ótica o nasal. Incluye pruebas de Identificación, Cuantificación, pH y Pruebas Microbiológicas (límite microbiano o Esterilidad).</v>
          </cell>
          <cell r="C49">
            <v>71.27</v>
          </cell>
          <cell r="D49">
            <v>3022703</v>
          </cell>
          <cell r="E49" t="e">
            <v>#REF!</v>
          </cell>
        </row>
        <row r="50">
          <cell r="B50" t="str">
            <v>Análisis de laboratorio a medicamentos para administración cutánea (parches, líquidos, semisólidos y suspensiones). Incluye pruebas de Identificación, Cuantificación del Ingrediente activo, pH y Limite Microbiano.</v>
          </cell>
          <cell r="C50">
            <v>59.5</v>
          </cell>
          <cell r="D50">
            <v>2523514</v>
          </cell>
          <cell r="E50" t="e">
            <v>#REF!</v>
          </cell>
        </row>
        <row r="51">
          <cell r="B51" t="str">
            <v>Liberación de lotes precomercialización de vacunas, sueros de origen animal, productos hemoderivados y otros productos biológicos</v>
          </cell>
          <cell r="C51"/>
          <cell r="D51"/>
          <cell r="E51"/>
        </row>
        <row r="52">
          <cell r="B52" t="str">
            <v>Liberación de lote por documentación de hemoderivados, vacunas y sueros de origen animal excepto el suero antiofídico.</v>
          </cell>
          <cell r="C52">
            <v>21.09</v>
          </cell>
          <cell r="D52">
            <v>894469</v>
          </cell>
          <cell r="E52" t="e">
            <v>#REF!</v>
          </cell>
        </row>
        <row r="53">
          <cell r="B53" t="str">
            <v>Liberación de lote por análisis de vacunas.</v>
          </cell>
          <cell r="C53">
            <v>319.42</v>
          </cell>
          <cell r="D53">
            <v>13547241</v>
          </cell>
          <cell r="E53" t="e">
            <v>#REF!</v>
          </cell>
        </row>
        <row r="54">
          <cell r="B54" t="str">
            <v>Liberación de lote por análisis de hemoderivados.</v>
          </cell>
          <cell r="C54">
            <v>193.88</v>
          </cell>
          <cell r="D54">
            <v>8222839</v>
          </cell>
          <cell r="E54" t="e">
            <v>#REF!</v>
          </cell>
        </row>
        <row r="55">
          <cell r="B55" t="str">
            <v>Liberación de lote por análisis de sueros de origen animal.</v>
          </cell>
          <cell r="C55">
            <v>271.56</v>
          </cell>
          <cell r="D55">
            <v>11517403</v>
          </cell>
          <cell r="E55" t="e">
            <v>#REF!</v>
          </cell>
        </row>
      </sheetData>
      <sheetData sheetId="9" refreshError="1">
        <row r="1">
          <cell r="B1"/>
          <cell r="C1"/>
          <cell r="D1"/>
        </row>
        <row r="2">
          <cell r="B2"/>
          <cell r="C2"/>
          <cell r="D2"/>
        </row>
        <row r="3">
          <cell r="D3"/>
        </row>
        <row r="4">
          <cell r="B4" t="str">
            <v>Concepto</v>
          </cell>
          <cell r="C4" t="str">
            <v>UVT</v>
          </cell>
          <cell r="D4" t="str">
            <v>TARIFA $</v>
          </cell>
        </row>
        <row r="5">
          <cell r="B5" t="str">
            <v>Certificaciones y Autorizaciones.</v>
          </cell>
          <cell r="C5"/>
          <cell r="D5"/>
        </row>
        <row r="6">
          <cell r="B6" t="str">
            <v>Certificación de venta libre en formato OMS; Certificación de venta libre con observaciones específicas por registro sanitario, permiso sanitario, permiso de comercialización, notificación sanitaria obligatoria o Notificación Sanitaria de Alimentos.</v>
          </cell>
          <cell r="C6">
            <v>2.99</v>
          </cell>
          <cell r="D6">
            <v>126812</v>
          </cell>
          <cell r="E6"/>
        </row>
        <row r="7">
          <cell r="B7" t="str">
            <v>Certificación Automática de No Obligatoriedad de Registros, Permisos y Notificaciones Sanitarias de alimentos o Certificado de Exportación</v>
          </cell>
          <cell r="C7">
            <v>6.73</v>
          </cell>
          <cell r="D7">
            <v>285433</v>
          </cell>
          <cell r="E7"/>
        </row>
        <row r="8">
          <cell r="B8" t="str">
            <v>Certificación de Venta Libre Automático con firma digital.</v>
          </cell>
          <cell r="C8">
            <v>0.51700000000000002</v>
          </cell>
          <cell r="D8">
            <v>21927</v>
          </cell>
          <cell r="E8"/>
        </row>
        <row r="9">
          <cell r="B9" t="str">
            <v>Autorizaciones.</v>
          </cell>
          <cell r="C9">
            <v>3.28</v>
          </cell>
          <cell r="D9">
            <v>139111</v>
          </cell>
          <cell r="E9"/>
        </row>
        <row r="10">
          <cell r="B10" t="str">
            <v>Certificación de no obligatoriedad de registro sanitario para esencias florales o materias primas de origen vegetal (Plantas medicinales en estado bruto no procesadas) de hasta diez (10) productos.</v>
          </cell>
          <cell r="C10">
            <v>7.07</v>
          </cell>
          <cell r="D10">
            <v>299853</v>
          </cell>
          <cell r="E10"/>
        </row>
        <row r="11">
          <cell r="B11" t="str">
            <v>Certificación de no obligatoriedad de registro sanitario para esencias florales o materias primas de origen vegetal (Plantas medicinales en estado bruto no procesadas) desde once (11) hasta veinticinco (25) productos.</v>
          </cell>
          <cell r="C11">
            <v>7.28</v>
          </cell>
          <cell r="D11">
            <v>308759</v>
          </cell>
          <cell r="E11"/>
        </row>
        <row r="12">
          <cell r="B12" t="str">
            <v>Certificación de no obligatoriedad de registro sanitario para esencias florales o materias primas de origen vegetal (Plantas medicinales en estado bruto no procesadas) desde veintiséis (26) hasta cincuenta (50) productos.</v>
          </cell>
          <cell r="C12">
            <v>7.49</v>
          </cell>
          <cell r="D12">
            <v>317666</v>
          </cell>
          <cell r="E12"/>
        </row>
        <row r="13">
          <cell r="B13" t="str">
            <v>Certificación de no obligatoriedad de registro sanitario para esencias florales o materias primas de origen vegetal (Plantas medicinales en estado bruto no procesadas) desde cincuenta y un (51) productos en adelante.</v>
          </cell>
          <cell r="C13">
            <v>8.02</v>
          </cell>
          <cell r="D13">
            <v>340144</v>
          </cell>
          <cell r="E13"/>
        </row>
        <row r="14">
          <cell r="B14" t="str">
            <v>Autorización de etiquetas o agotamiento hasta cinco (5) etiquetas de alimentos.</v>
          </cell>
          <cell r="C14">
            <v>10.8</v>
          </cell>
          <cell r="D14">
            <v>458050</v>
          </cell>
          <cell r="E14"/>
        </row>
        <row r="15">
          <cell r="B15" t="str">
            <v>Autorización de etiquetas o agotamiento de seis (6) hasta diez (10) etiquetas de alimentos.</v>
          </cell>
          <cell r="C15">
            <v>11.43</v>
          </cell>
          <cell r="D15">
            <v>484769</v>
          </cell>
          <cell r="E15"/>
        </row>
        <row r="16">
          <cell r="B16" t="str">
            <v>Autorización de etiquetas o agotamiento de once (11) hasta quince (15) etiquetas de alimentos.</v>
          </cell>
          <cell r="C16">
            <v>12.23</v>
          </cell>
          <cell r="D16">
            <v>518699</v>
          </cell>
          <cell r="E16"/>
        </row>
        <row r="17">
          <cell r="B17" t="str">
            <v>Autorización de etiquetas o agotamiento de dieciséis (16) hasta veinte (20) etiquetas de alimentos.</v>
          </cell>
          <cell r="C17">
            <v>13.02</v>
          </cell>
          <cell r="D17">
            <v>552204</v>
          </cell>
          <cell r="E17"/>
        </row>
        <row r="18">
          <cell r="B18" t="str">
            <v>Autorización de etiquetas o agotamiento de veintiún (21) etiquetas de alimentos en adelante.</v>
          </cell>
          <cell r="C18">
            <v>16.48</v>
          </cell>
          <cell r="D18">
            <v>698950</v>
          </cell>
          <cell r="E18"/>
        </row>
        <row r="19">
          <cell r="B19" t="str">
            <v>Autorización de muestra sin valor comercial de uno (1) a cinco (5) productos cosméticos, productos de higiene doméstica y productos absorbentes de higiene personal.</v>
          </cell>
          <cell r="C19">
            <v>6.41</v>
          </cell>
          <cell r="D19">
            <v>271861</v>
          </cell>
          <cell r="E19"/>
        </row>
        <row r="20">
          <cell r="B20" t="str">
            <v>Autorización de muestra sin valor comercial de seis (6) hasta diez (10) productos cosméticos, productos de higiene doméstica y productos absorbentes de higiene personal.</v>
          </cell>
          <cell r="C20">
            <v>6.81</v>
          </cell>
          <cell r="D20">
            <v>288826</v>
          </cell>
          <cell r="E20"/>
        </row>
        <row r="21">
          <cell r="B21" t="str">
            <v>Autorización de muestra sin valor comercial de once (11) hasta quince (15) productos cosméticos, productos de higiene doméstica y productos absorbentes de higiene personal.</v>
          </cell>
          <cell r="C21">
            <v>7.26</v>
          </cell>
          <cell r="D21">
            <v>307911</v>
          </cell>
          <cell r="E21"/>
        </row>
        <row r="22">
          <cell r="B22" t="str">
            <v>Autorización de muestra sin valor comercial de dieciséis (16) hasta veinte (20) productos cosméticos, productos de higiene doméstica y productos absorbentes de higiene personal.</v>
          </cell>
          <cell r="C22">
            <v>7.7</v>
          </cell>
          <cell r="D22">
            <v>326572</v>
          </cell>
          <cell r="E22"/>
        </row>
        <row r="23">
          <cell r="B23" t="str">
            <v>Autorización de muestra sin valor comercial de veintiún (21) o más productos cosméticos, productos de higiene doméstica y productos absorbentes de higiene personal.</v>
          </cell>
          <cell r="C23">
            <v>9.89</v>
          </cell>
          <cell r="D23">
            <v>419455</v>
          </cell>
          <cell r="E23"/>
        </row>
        <row r="24">
          <cell r="B24" t="str">
            <v>Agotamiento del producto con presentaciones comerciales de bebidas alcohólicas de hasta dos (2) contenidos volumétricos o diseño de etiquetas.</v>
          </cell>
          <cell r="C24">
            <v>7.47</v>
          </cell>
          <cell r="D24">
            <v>316818</v>
          </cell>
          <cell r="E24"/>
        </row>
        <row r="25">
          <cell r="B25" t="str">
            <v>Agotamiento del producto con presentaciones comerciales de bebidas alcohólicas de tres (3) hasta cinco (5) contenidos volumétricos o diseño de etiquetas.</v>
          </cell>
          <cell r="C25">
            <v>8.02</v>
          </cell>
          <cell r="D25">
            <v>340144</v>
          </cell>
          <cell r="E25"/>
        </row>
        <row r="26">
          <cell r="B26" t="str">
            <v>Agotamiento del producto con presentaciones comerciales de bebidas alcohólicas de seis (6) contenidos volumétricos o diseño de etiquetas en adelante.</v>
          </cell>
          <cell r="C26">
            <v>9.27</v>
          </cell>
          <cell r="D26">
            <v>393159</v>
          </cell>
          <cell r="E26"/>
        </row>
        <row r="27">
          <cell r="B27" t="str">
            <v>Certificación de exportación de medicamentos homeopáticos o Certificación de exportación de productos fitoterapéuticos.</v>
          </cell>
          <cell r="C27">
            <v>12.61</v>
          </cell>
          <cell r="D27">
            <v>534815</v>
          </cell>
          <cell r="E27"/>
        </row>
        <row r="28">
          <cell r="B28" t="str">
            <v>Autorización importación como medicamento vital no disponible para un paciente.</v>
          </cell>
          <cell r="C28">
            <v>27.85</v>
          </cell>
          <cell r="D28">
            <v>1181174</v>
          </cell>
          <cell r="E28"/>
        </row>
        <row r="29">
          <cell r="B29" t="str">
            <v>Autorización de Importación como medicamento vital no disponible para varios pacientes o autorización para fabricación nacional de vitales no disponibles.</v>
          </cell>
          <cell r="C29">
            <v>36.119999999999997</v>
          </cell>
          <cell r="D29">
            <v>1531921</v>
          </cell>
          <cell r="E29"/>
        </row>
        <row r="30">
          <cell r="B30" t="str">
            <v>Autorización importación vital no disponible en caso de urgencia clínica.</v>
          </cell>
          <cell r="C30">
            <v>32.68</v>
          </cell>
          <cell r="D30">
            <v>1386024</v>
          </cell>
          <cell r="E30"/>
        </row>
        <row r="31">
          <cell r="B31" t="str">
            <v>Autorización de importación de muestra sin valor comercial desde uno (1) a cinco (5) productos de bebidas alcohólicas y alimentos.</v>
          </cell>
          <cell r="C31">
            <v>4.4000000000000004</v>
          </cell>
          <cell r="D31">
            <v>186613</v>
          </cell>
          <cell r="E31"/>
        </row>
        <row r="32">
          <cell r="B32" t="str">
            <v>Autorización de importación de muestra sin valor comercial desde seis (6) a diez (10) productos de bebidas alcohólicas y alimentos.</v>
          </cell>
          <cell r="C32">
            <v>5.71</v>
          </cell>
          <cell r="D32">
            <v>242173</v>
          </cell>
          <cell r="E32"/>
        </row>
        <row r="33">
          <cell r="B33" t="str">
            <v>Autorización de importación de muestra sin valor comercial desde once (11) a quince (15) productos de bebidas alcohólicas y alimentos.</v>
          </cell>
          <cell r="C33">
            <v>6.89</v>
          </cell>
          <cell r="D33">
            <v>292219</v>
          </cell>
          <cell r="E33"/>
        </row>
        <row r="34">
          <cell r="B34" t="str">
            <v>Autorización de importación de muestra sin valor comercial desde dieciséis (16) a veinte (20) productos de bebidas alcohólicas y alimentos.</v>
          </cell>
          <cell r="C34">
            <v>8.19</v>
          </cell>
          <cell r="D34">
            <v>347354</v>
          </cell>
          <cell r="E34"/>
        </row>
        <row r="35">
          <cell r="B35" t="str">
            <v>Autorización de importación de muestra sin valor comercial desde veintiuno (21) a doscientos (200) productos de bebidas alcohólicas y alimentos.</v>
          </cell>
          <cell r="C35">
            <v>9.3699999999999992</v>
          </cell>
          <cell r="D35">
            <v>397400</v>
          </cell>
          <cell r="E35"/>
        </row>
        <row r="36">
          <cell r="B36"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C36">
            <v>4.5999999999999996</v>
          </cell>
          <cell r="D36">
            <v>195095</v>
          </cell>
          <cell r="E36"/>
        </row>
        <row r="37">
          <cell r="B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C37">
            <v>4.95</v>
          </cell>
          <cell r="D37">
            <v>209939</v>
          </cell>
          <cell r="E37"/>
        </row>
        <row r="38">
          <cell r="B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C38">
            <v>9.2799999999999994</v>
          </cell>
          <cell r="D38">
            <v>393583</v>
          </cell>
          <cell r="E38"/>
        </row>
        <row r="39">
          <cell r="B39" t="str">
            <v>Certificación por registro sanitario de dispositivo médico, asociado a recall, alertas sanitarias e informes de seguridad.</v>
          </cell>
          <cell r="C39">
            <v>5.56</v>
          </cell>
          <cell r="D39">
            <v>235811</v>
          </cell>
          <cell r="E39"/>
        </row>
        <row r="40">
          <cell r="B40" t="str">
            <v>Autorización y/o renovación de autorización a los laboratorios que ofrezcan servicios de análisis o pruebas de laboratorio para la vigilancia y control sanitario. Por cada metodología a autorizar</v>
          </cell>
          <cell r="C40">
            <v>15.66</v>
          </cell>
          <cell r="D40">
            <v>664172</v>
          </cell>
          <cell r="E40"/>
        </row>
        <row r="41">
          <cell r="B41" t="str">
            <v>Autorización de actividad de movimiento transfronterizo, el tránsito, la manipulación y la utilización de los Organismos Vivos Modificados, OVM, para uso exclusivo en salud y alimentación humana o autorización de cesión.</v>
          </cell>
          <cell r="C41">
            <v>52.7</v>
          </cell>
          <cell r="D41">
            <v>2235112</v>
          </cell>
          <cell r="E41"/>
        </row>
        <row r="42">
          <cell r="B42" t="str">
            <v>Autorización y/o renovación de autorización Sanitaria de Uso de Emergencia - ASUE para medicamentos de síntesis química y biológicos destinados a la prevención y tratamiento de la Covid – 19 en vigencia de la emergencia sanitaria</v>
          </cell>
          <cell r="C42">
            <v>94.42</v>
          </cell>
          <cell r="D42">
            <v>4004541</v>
          </cell>
          <cell r="E42"/>
        </row>
        <row r="43">
          <cell r="B43" t="str">
            <v>Autorización de Importación en línea de dispositivos médicos sobre medida bucal de uno (1) hasta treinta (30) pacientes.</v>
          </cell>
          <cell r="C43">
            <v>5.83</v>
          </cell>
          <cell r="D43">
            <v>247262</v>
          </cell>
          <cell r="E43"/>
        </row>
        <row r="44">
          <cell r="B44" t="str">
            <v>Vistos buenos de importación y exportación por ítem de producto.</v>
          </cell>
          <cell r="C44">
            <v>0.45</v>
          </cell>
          <cell r="D44">
            <v>19085</v>
          </cell>
          <cell r="E44"/>
        </row>
        <row r="45">
          <cell r="B45" t="str">
            <v>Autorización Publicidad.</v>
          </cell>
          <cell r="C45"/>
          <cell r="D45"/>
          <cell r="E45"/>
        </row>
        <row r="46">
          <cell r="B46" t="str">
            <v>Autorizaciones de Publicidad (publicidad medio impreso, audiovisual, radio y páginas web de hasta 100 folios).</v>
          </cell>
          <cell r="C46">
            <v>8.57</v>
          </cell>
          <cell r="D46">
            <v>363471</v>
          </cell>
          <cell r="E46"/>
        </row>
        <row r="47">
          <cell r="B47" t="str">
            <v>Autorizaciones de Publicidad (publicidad página web de 101 hasta 300 folios).</v>
          </cell>
          <cell r="C47">
            <v>25.63</v>
          </cell>
          <cell r="D47">
            <v>1087020</v>
          </cell>
          <cell r="E47"/>
        </row>
        <row r="48">
          <cell r="B48" t="str">
            <v>Autorizaciones de Publicidad (publicidad página web de 301 en adelante).</v>
          </cell>
          <cell r="C48">
            <v>38.06</v>
          </cell>
          <cell r="D48">
            <v>1614201</v>
          </cell>
          <cell r="E48"/>
        </row>
        <row r="49">
          <cell r="B49" t="str">
            <v>Certificación en Buenas Prácticas</v>
          </cell>
          <cell r="C49"/>
          <cell r="D49"/>
          <cell r="E49"/>
        </row>
        <row r="50">
          <cell r="B5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C50">
            <v>624.4</v>
          </cell>
          <cell r="D50">
            <v>26482053</v>
          </cell>
          <cell r="E50"/>
        </row>
        <row r="51">
          <cell r="B5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C51">
            <v>1143.9000000000001</v>
          </cell>
          <cell r="D51">
            <v>48515087</v>
          </cell>
          <cell r="E51"/>
        </row>
        <row r="52">
          <cell r="B5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C52">
            <v>1761.84</v>
          </cell>
          <cell r="D52">
            <v>74723158</v>
          </cell>
          <cell r="E52"/>
        </row>
        <row r="53">
          <cell r="B5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C53">
            <v>3022.71</v>
          </cell>
          <cell r="D53">
            <v>128199177</v>
          </cell>
          <cell r="E53"/>
        </row>
        <row r="54">
          <cell r="B5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C54">
            <v>624.4</v>
          </cell>
          <cell r="D54">
            <v>26482053</v>
          </cell>
          <cell r="E54"/>
        </row>
        <row r="55">
          <cell r="B5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5">
            <v>1143.9000000000001</v>
          </cell>
          <cell r="D55">
            <v>48515087</v>
          </cell>
          <cell r="E55"/>
        </row>
        <row r="56">
          <cell r="B5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6">
            <v>1761.84</v>
          </cell>
          <cell r="D56">
            <v>74723158</v>
          </cell>
          <cell r="E56"/>
        </row>
        <row r="57">
          <cell r="B5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C57">
            <v>3022.71</v>
          </cell>
          <cell r="D57">
            <v>128199177</v>
          </cell>
          <cell r="E57"/>
        </row>
        <row r="58">
          <cell r="B5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8">
            <v>775.56</v>
          </cell>
          <cell r="D58">
            <v>32893051</v>
          </cell>
          <cell r="E58"/>
        </row>
        <row r="59">
          <cell r="B5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9">
            <v>1424.74</v>
          </cell>
          <cell r="D59">
            <v>60426073</v>
          </cell>
          <cell r="E59"/>
        </row>
        <row r="60">
          <cell r="B6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0">
            <v>2197.17</v>
          </cell>
          <cell r="D60">
            <v>93186374</v>
          </cell>
          <cell r="E60"/>
        </row>
        <row r="61">
          <cell r="B6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1">
            <v>3773.26</v>
          </cell>
          <cell r="D61">
            <v>160031503</v>
          </cell>
          <cell r="E61"/>
        </row>
        <row r="62">
          <cell r="B62" t="str">
            <v>Visita de ampliación de la certificación en Buenas Prácticas de Manufactura (BPM) de medicamentos biológicos a nivel nacional, en capacidad instalada de áreas, equipos y procesos productivos, sin incluir producto nuevo, en una misma dirección y razón social.</v>
          </cell>
          <cell r="C62">
            <v>335.46</v>
          </cell>
          <cell r="D62">
            <v>14227530</v>
          </cell>
          <cell r="E62"/>
        </row>
        <row r="63">
          <cell r="B6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C63">
            <v>657.54</v>
          </cell>
          <cell r="D63">
            <v>27887586</v>
          </cell>
          <cell r="E63"/>
        </row>
        <row r="64">
          <cell r="B6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C64">
            <v>1066.54</v>
          </cell>
          <cell r="D64">
            <v>45234094</v>
          </cell>
          <cell r="E64"/>
        </row>
        <row r="65">
          <cell r="B6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C65">
            <v>1937.32</v>
          </cell>
          <cell r="D65">
            <v>82165616</v>
          </cell>
          <cell r="E65"/>
        </row>
        <row r="66">
          <cell r="B66" t="str">
            <v>Modificación de resoluciones de certificaciones de BPM.</v>
          </cell>
          <cell r="C66">
            <v>12.51</v>
          </cell>
          <cell r="D66">
            <v>530574</v>
          </cell>
          <cell r="E66"/>
        </row>
        <row r="67">
          <cell r="B6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C67">
            <v>11.68</v>
          </cell>
          <cell r="D67">
            <v>495372</v>
          </cell>
          <cell r="E67"/>
        </row>
        <row r="68">
          <cell r="B68" t="str">
            <v>Visita para certificar o renovar certificado de Buenas Prácticas de Manufactura (BPM) de: Establecimientos de productos cosméticos.</v>
          </cell>
          <cell r="C68">
            <v>441.23</v>
          </cell>
          <cell r="D68">
            <v>18713447</v>
          </cell>
          <cell r="E68"/>
        </row>
        <row r="69">
          <cell r="B6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C69">
            <v>446.24</v>
          </cell>
          <cell r="D69">
            <v>18925931</v>
          </cell>
          <cell r="E69"/>
        </row>
        <row r="70">
          <cell r="B70" t="str">
            <v>Visitas para certificar o renovar Buenas Prácticas de Manufactura (BPM) de establecimientos de productos fitoterapéuticos.</v>
          </cell>
          <cell r="C70">
            <v>395.31</v>
          </cell>
          <cell r="D70">
            <v>16765888</v>
          </cell>
          <cell r="E70"/>
        </row>
        <row r="71">
          <cell r="B7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71">
            <v>1225.28</v>
          </cell>
          <cell r="D71">
            <v>51966575</v>
          </cell>
          <cell r="E71"/>
        </row>
        <row r="72">
          <cell r="B7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72">
            <v>2252.0500000000002</v>
          </cell>
          <cell r="D72">
            <v>95513945</v>
          </cell>
          <cell r="E72"/>
        </row>
        <row r="73">
          <cell r="B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C73">
            <v>3354.72</v>
          </cell>
          <cell r="D73">
            <v>142280385</v>
          </cell>
          <cell r="E73"/>
        </row>
        <row r="74">
          <cell r="B74" t="str">
            <v>Visitas de Ampliación para productos, áreas de manufactura o procesos productivos nuevos de laboratorios certificados con BPM: Establecimientos de Medicamentos.</v>
          </cell>
          <cell r="C74">
            <v>284.43</v>
          </cell>
          <cell r="D74">
            <v>12063245</v>
          </cell>
          <cell r="E74"/>
        </row>
        <row r="75">
          <cell r="B7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C75">
            <v>71.31</v>
          </cell>
          <cell r="D75">
            <v>3024400</v>
          </cell>
          <cell r="E75"/>
        </row>
        <row r="76">
          <cell r="B76" t="str">
            <v>Visita y certificado de ampliación de líneas de establecimientos certificados en condiciones sanitarias de dispositivos médicos, reactivos de diagnóstico in-vitro.</v>
          </cell>
          <cell r="C76">
            <v>44.02</v>
          </cell>
          <cell r="D76">
            <v>1866976</v>
          </cell>
          <cell r="E76"/>
        </row>
        <row r="77">
          <cell r="B77" t="str">
            <v>Expedición de certificados de capacidad para: Establecimientos de productos cosméticos.</v>
          </cell>
          <cell r="C77">
            <v>9.18</v>
          </cell>
          <cell r="D77">
            <v>389342</v>
          </cell>
          <cell r="E77"/>
        </row>
        <row r="78">
          <cell r="B78" t="str">
            <v>Visitas de verificación de requisitos sanitarios de unidades de biomedicina reproductiva, bancos de semen y todos los demás bancos de componentes anatómicos.</v>
          </cell>
          <cell r="C78">
            <v>72.959999999999994</v>
          </cell>
          <cell r="D78">
            <v>3094380</v>
          </cell>
          <cell r="E78"/>
        </row>
        <row r="79">
          <cell r="B79" t="str">
            <v>Certificación a fabricantes en: Capacidad de producción de dispositivos médicos sobre medida para la salud visual y ocular; condiciones sanitarias de dispositivos médicos; condiciones sanitarias de reactivos de diagnóstico in-vitro.</v>
          </cell>
          <cell r="C79">
            <v>99.89</v>
          </cell>
          <cell r="D79">
            <v>4236535</v>
          </cell>
          <cell r="E79"/>
        </row>
        <row r="80">
          <cell r="B80" t="str">
            <v>Certificación a importadores en: capacidad de almacenamiento y acondicionamiento de reactivos de diagnóstico in-vitro; capacidad de almacenamiento y acondicionamiento de dispositivos médicos.</v>
          </cell>
          <cell r="C80">
            <v>79.510000000000005</v>
          </cell>
          <cell r="D80">
            <v>3372178</v>
          </cell>
          <cell r="E80"/>
        </row>
        <row r="81">
          <cell r="B81" t="str">
            <v xml:space="preserve">Certificación y visita en Condiciones sanitarias para Bancos de tejido y médula ósea. </v>
          </cell>
          <cell r="C81">
            <v>127.21</v>
          </cell>
          <cell r="D81">
            <v>5395231</v>
          </cell>
          <cell r="E81"/>
        </row>
        <row r="82">
          <cell r="B82" t="str">
            <v>Visitas de certificación o ampliación de las Normas Técnicas de Fabricación (NTF) para productos de aseo, higiene y limpieza de uso doméstico.</v>
          </cell>
          <cell r="C82">
            <v>229.2</v>
          </cell>
          <cell r="D82">
            <v>9720830</v>
          </cell>
          <cell r="E82"/>
        </row>
        <row r="83">
          <cell r="B83" t="str">
            <v xml:space="preserve">Certificación y visita en Buenas Prácticas (BP) para: Bancos de Tejidos y de Médula ósea, y Bancos de Sangre de Cordón Umbilical.   </v>
          </cell>
          <cell r="C83">
            <v>352.27</v>
          </cell>
          <cell r="D83">
            <v>14940475</v>
          </cell>
          <cell r="E83"/>
        </row>
        <row r="84">
          <cell r="B84" t="str">
            <v>Visita de verificación de requerimiento de Buenas Prácticas (BP) para Bancos de tejidos.</v>
          </cell>
          <cell r="C84">
            <v>95.09</v>
          </cell>
          <cell r="D84">
            <v>4032957</v>
          </cell>
          <cell r="E84"/>
        </row>
        <row r="85">
          <cell r="B85" t="str">
            <v>Visita de verificación de centros de almacenamiento temporal de tejidos.</v>
          </cell>
          <cell r="C85">
            <v>117.1</v>
          </cell>
          <cell r="D85">
            <v>4966445</v>
          </cell>
          <cell r="E85"/>
        </row>
        <row r="86">
          <cell r="B86"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cell r="C86">
            <v>9.18</v>
          </cell>
          <cell r="D86">
            <v>389342</v>
          </cell>
          <cell r="E86"/>
        </row>
        <row r="87">
          <cell r="B87" t="str">
            <v>Certificado de Normas Técnicas de Fabricación (NTF) de productos de aseo, higiene y limpieza de uso doméstico.</v>
          </cell>
          <cell r="C87">
            <v>9.18</v>
          </cell>
          <cell r="D87">
            <v>389342</v>
          </cell>
          <cell r="E87"/>
        </row>
        <row r="88">
          <cell r="B88" t="str">
            <v>Certificado de Buenas Prácticas de Manufactura (BPM) para dispositivos médicos, reactivos de diagnóstico in-vitro. Certificado de Bancos de tejidos y de Médula ósea. (para actualización)</v>
          </cell>
          <cell r="C88">
            <v>11.68</v>
          </cell>
          <cell r="D88">
            <v>495372</v>
          </cell>
          <cell r="E88"/>
        </row>
        <row r="89">
          <cell r="B8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C89">
            <v>183.5</v>
          </cell>
          <cell r="D89">
            <v>7782602</v>
          </cell>
          <cell r="E89"/>
        </row>
        <row r="90">
          <cell r="B9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C90">
            <v>217.91</v>
          </cell>
          <cell r="D90">
            <v>9241999</v>
          </cell>
          <cell r="E90"/>
        </row>
        <row r="91">
          <cell r="B9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C91">
            <v>416.71</v>
          </cell>
          <cell r="D91">
            <v>17673505</v>
          </cell>
          <cell r="E91"/>
        </row>
        <row r="92">
          <cell r="B9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C92">
            <v>571.35</v>
          </cell>
          <cell r="D92">
            <v>24232096</v>
          </cell>
          <cell r="E92"/>
        </row>
        <row r="93">
          <cell r="B9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C93">
            <v>790.55</v>
          </cell>
          <cell r="D93">
            <v>33528807</v>
          </cell>
          <cell r="E93"/>
        </row>
        <row r="94">
          <cell r="B9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94">
            <v>799.06</v>
          </cell>
          <cell r="D94">
            <v>33889733</v>
          </cell>
          <cell r="E94"/>
        </row>
        <row r="95">
          <cell r="B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95">
            <v>1526.39</v>
          </cell>
          <cell r="D95">
            <v>64737253</v>
          </cell>
          <cell r="E95"/>
        </row>
        <row r="96">
          <cell r="B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C96">
            <v>2021.84</v>
          </cell>
          <cell r="D96">
            <v>85750278</v>
          </cell>
          <cell r="E96"/>
        </row>
        <row r="97">
          <cell r="B97" t="str">
            <v>Visitas de Ampliación para productos, áreas de manufactura o procesos productivos nuevos de laboratorios certificados con BPM: Establecimientos de Cosméticos.</v>
          </cell>
          <cell r="C97">
            <v>278.58999999999997</v>
          </cell>
          <cell r="D97">
            <v>11815559</v>
          </cell>
          <cell r="E97"/>
        </row>
        <row r="98">
          <cell r="B9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C98">
            <v>279.42</v>
          </cell>
          <cell r="D98">
            <v>11850761</v>
          </cell>
          <cell r="E98"/>
        </row>
        <row r="99">
          <cell r="B99" t="str">
            <v xml:space="preserve">Visitas de certificación o renovación de Certificación Buenas Prácticas de Manufactura (BPM): Establecimientos de gases medicinales obtenidos por los siguientes métodos: criogénico, combustión y/o química. </v>
          </cell>
          <cell r="C99">
            <v>328.63</v>
          </cell>
          <cell r="D99">
            <v>13937856</v>
          </cell>
          <cell r="E99"/>
        </row>
        <row r="100">
          <cell r="B100" t="str">
            <v xml:space="preserve">Visitas de Ampliación para productos, áreas de manufactura o procesos productivos nuevos de laboratorios certificados con BPM: establecimientos de gases medicinales por los siguientes métodos: criogénico, combustión y/o química.  </v>
          </cell>
          <cell r="C100">
            <v>196.85</v>
          </cell>
          <cell r="D100">
            <v>8348802</v>
          </cell>
          <cell r="E100"/>
        </row>
        <row r="101">
          <cell r="B101" t="str">
            <v>Visitas de certificación o renovación de Certificación Buenas Prácticas de Manufactura (BPM): Establecimientos de gases medicinales obtenidos por tamiz molecular o PSA y/o compresor.</v>
          </cell>
          <cell r="C101">
            <v>183.5</v>
          </cell>
          <cell r="D101">
            <v>7782602</v>
          </cell>
          <cell r="E101"/>
        </row>
        <row r="102">
          <cell r="B102" t="str">
            <v>Visitas de Ampliación de líneas de laboratorios certificados con BPM: Establecimientos de gases medicinales obtenidos por tamiz molecular o PSA y/o compresor.</v>
          </cell>
          <cell r="C102">
            <v>145.97</v>
          </cell>
          <cell r="D102">
            <v>6190880</v>
          </cell>
          <cell r="E102"/>
        </row>
        <row r="103">
          <cell r="B103" t="str">
            <v>Visitas de certificación o renovación de certificación de BuenasPrácticas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3">
            <v>335.3</v>
          </cell>
          <cell r="D103">
            <v>14220744</v>
          </cell>
          <cell r="E103"/>
        </row>
        <row r="104">
          <cell r="B104"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cell r="C104">
            <v>467.73</v>
          </cell>
          <cell r="D104">
            <v>19837365</v>
          </cell>
          <cell r="E104"/>
        </row>
        <row r="105">
          <cell r="B1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suplementosdietarios, en el exterior: Zona 2: Estados Unidos; Canadá; Chile; Brasil; África y Puerto Rico. En una misma dirección y razón social.</v>
          </cell>
          <cell r="C105">
            <v>766.15</v>
          </cell>
          <cell r="D105">
            <v>32493954</v>
          </cell>
          <cell r="E105"/>
        </row>
        <row r="106">
          <cell r="B106" t="str">
            <v>Visitas de certificación o renovación de certificación de BuenasPrácticas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06">
            <v>1382.08</v>
          </cell>
          <cell r="D106">
            <v>58616777</v>
          </cell>
          <cell r="E106"/>
        </row>
        <row r="107">
          <cell r="B107" t="str">
            <v>Visitas de ampliación de líneas de laboratorios certificados en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7">
            <v>219.37</v>
          </cell>
          <cell r="D107">
            <v>9303920</v>
          </cell>
          <cell r="E107"/>
        </row>
        <row r="108">
          <cell r="B108"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cell r="C108">
            <v>405.5</v>
          </cell>
          <cell r="D108">
            <v>17198066</v>
          </cell>
          <cell r="E108"/>
        </row>
        <row r="109">
          <cell r="B1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cell r="C109">
            <v>683.6</v>
          </cell>
          <cell r="D109">
            <v>28992843</v>
          </cell>
          <cell r="E109"/>
        </row>
        <row r="110">
          <cell r="B110"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10">
            <v>1271.58</v>
          </cell>
          <cell r="D110">
            <v>53930251</v>
          </cell>
          <cell r="E110"/>
        </row>
        <row r="111">
          <cell r="B111" t="str">
            <v xml:space="preserve">Visitas de certificación o renovación de certificación de Buenas Prácticas de Manufactura (BPM) de: Establecimientos de  productos homeopáticos. </v>
          </cell>
          <cell r="C111">
            <v>304.44</v>
          </cell>
          <cell r="D111">
            <v>12911909</v>
          </cell>
          <cell r="E111"/>
        </row>
        <row r="112">
          <cell r="B112" t="str">
            <v>Visitas de Ampliación para productos, áreas de manufactura o procesos productivos nuevos de laboratorios certificados con BPM: Establecimientos de productos homeopáticos.</v>
          </cell>
          <cell r="C112">
            <v>199.35</v>
          </cell>
          <cell r="D112">
            <v>8454832</v>
          </cell>
          <cell r="E112"/>
        </row>
        <row r="113">
          <cell r="B113" t="str">
            <v>Visitas de certificación y/o renovación de certificación de Buenas Prácticas de Elaboración (BPE).</v>
          </cell>
          <cell r="C113"/>
          <cell r="D113"/>
          <cell r="E113"/>
        </row>
        <row r="114">
          <cell r="B114" t="str">
            <v>Visitas de certificación y/o renovación de certificación de Buenas Prácticas de Elaboración (BPE) para establecimientos que realicen uno y/o dos actividades del servicio farmacéutico.</v>
          </cell>
          <cell r="C114">
            <v>184.33</v>
          </cell>
          <cell r="D114">
            <v>7817804</v>
          </cell>
          <cell r="E114"/>
        </row>
        <row r="115">
          <cell r="B115" t="str">
            <v>Visitas de certificación y/o renovación de certificación de Buenas Prácticas de Elaboración (BPE) para establecimientos que realicen tres o más actividades del servicio farmacéutico.</v>
          </cell>
          <cell r="C115">
            <v>210.19</v>
          </cell>
          <cell r="D115">
            <v>8914578</v>
          </cell>
          <cell r="E115"/>
        </row>
        <row r="116">
          <cell r="B11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C116">
            <v>151.80000000000001</v>
          </cell>
          <cell r="D116">
            <v>6438142</v>
          </cell>
          <cell r="E116"/>
        </row>
        <row r="117">
          <cell r="B117" t="str">
            <v>Visita de certificación y/o renovación en buenas prácticas de elaboración de radiofármacos (BPER)</v>
          </cell>
          <cell r="C117">
            <v>375.16</v>
          </cell>
          <cell r="D117">
            <v>15911286</v>
          </cell>
          <cell r="E117"/>
        </row>
        <row r="118">
          <cell r="B118" t="str">
            <v>Vo Bo para exclusión del IVA (Más 0,450 UVT por cada materia prima).</v>
          </cell>
          <cell r="C118">
            <v>1.67</v>
          </cell>
          <cell r="D118">
            <v>70828</v>
          </cell>
          <cell r="E118"/>
        </row>
        <row r="119">
          <cell r="B119" t="str">
            <v>Expedición de certificados de aceptación de Certificaciones de BPM de que trata el Decreto 335 de 2022 o Certificados de aceptación de Certificaciones de Buenas Prácticas de Laboratorio BPL de que trata la Resolución 3619 de 2013 (artículo 9)</v>
          </cell>
          <cell r="C119">
            <v>10.01</v>
          </cell>
          <cell r="D119">
            <v>424544</v>
          </cell>
          <cell r="E119"/>
        </row>
        <row r="120">
          <cell r="B120" t="str">
            <v>Evaluación farmacológica de medicamentos de síntesis química y antivenenos con fines diferentes a la obtención de registro sanitario.</v>
          </cell>
          <cell r="C120">
            <v>227.98</v>
          </cell>
          <cell r="D120">
            <v>9669088</v>
          </cell>
          <cell r="E120"/>
        </row>
        <row r="121">
          <cell r="B121" t="str">
            <v>Evaluación farmacológica de molécula nueva con fines diferentes a la obtención de registro sanitario.</v>
          </cell>
          <cell r="C121">
            <v>335.56</v>
          </cell>
          <cell r="D121">
            <v>14231771</v>
          </cell>
          <cell r="E121"/>
        </row>
        <row r="122">
          <cell r="B122" t="str">
            <v>Evaluación de estudios de Biodisponibilidad (BD) y Bioequivalencia (BE).</v>
          </cell>
          <cell r="C122">
            <v>168.4</v>
          </cell>
          <cell r="D122">
            <v>7142181</v>
          </cell>
          <cell r="E122"/>
        </row>
        <row r="123">
          <cell r="B123" t="str">
            <v>Evaluacion para modificacion de registro sanitario para ampliar indicaciones de medicamentos</v>
          </cell>
          <cell r="C123">
            <v>282.62</v>
          </cell>
          <cell r="D123">
            <v>11986479</v>
          </cell>
          <cell r="E123"/>
        </row>
        <row r="124">
          <cell r="B124"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cell r="C124">
            <v>0</v>
          </cell>
          <cell r="D124">
            <v>0</v>
          </cell>
          <cell r="E124"/>
        </row>
        <row r="125">
          <cell r="B125" t="str">
            <v>Concepto técnico especializado para reactivos de diagnóstico categoría III, que no sean de países de referencia.</v>
          </cell>
          <cell r="C125">
            <v>93.29</v>
          </cell>
          <cell r="D125">
            <v>3956615</v>
          </cell>
          <cell r="E125"/>
        </row>
        <row r="126">
          <cell r="B126" t="str">
            <v>Evaluación farmacológica de vacunas y hemoderivados con fines diferentes a la obtención de registro sanitario (vitales no disponibles y donaciones)</v>
          </cell>
          <cell r="C126">
            <v>1869.17</v>
          </cell>
          <cell r="D126">
            <v>79275238</v>
          </cell>
          <cell r="E126"/>
        </row>
        <row r="127">
          <cell r="B127" t="str">
            <v>Evaluación farmacológica de otros productos biológicos con fines diferentes a la obtención de registro sanitario  (vitales no disponibles y donaciones)</v>
          </cell>
          <cell r="C127">
            <v>1297.3</v>
          </cell>
          <cell r="D127">
            <v>55021088</v>
          </cell>
          <cell r="E127"/>
        </row>
        <row r="128">
          <cell r="B128" t="str">
            <v>Certificado de inspección sanitaria para la nacionalización de alimentos terminados.</v>
          </cell>
          <cell r="C128"/>
          <cell r="D128"/>
          <cell r="E128"/>
        </row>
        <row r="129">
          <cell r="B129" t="str">
            <v>Certificado de inspección sanitaria para la nacionalización de alimentos terminados por 1 (un) Lote del Cargamento y por 1 (un) Lote a Inspeccionar. Sólo se aceptará el pago de esta Tarifa vía electrónica.</v>
          </cell>
          <cell r="C129">
            <v>4.17</v>
          </cell>
          <cell r="D129">
            <v>176858</v>
          </cell>
          <cell r="E129"/>
        </row>
        <row r="130">
          <cell r="B130" t="str">
            <v>Certificado de inspección sanitaria para la nacionalización de alimentos terminados de 2 (dos) a 8 (ocho) Lotes del Cargamento y por 2 (dos) Lotes a Inspeccionar. Sólo se aceptará el pago de esta Tarifa vía electrónica.</v>
          </cell>
          <cell r="C130">
            <v>6.95</v>
          </cell>
          <cell r="D130">
            <v>294763</v>
          </cell>
          <cell r="E130"/>
        </row>
        <row r="131">
          <cell r="B131" t="str">
            <v>Certificado de inspección sanitaria para la nacionalización de alimentos terminados de 9 (nueve) a 15 (quince) Lotes del Cargamento y por 3 (tres) Lotes a Inspeccionar. Sólo se aceptará el pago de esta Tarifa vía electrónica.</v>
          </cell>
          <cell r="C131">
            <v>9.73</v>
          </cell>
          <cell r="D131">
            <v>412669</v>
          </cell>
          <cell r="E131"/>
        </row>
        <row r="132">
          <cell r="B132" t="str">
            <v>Certificado de inspección sanitaria para la nacionalización de alimentos terminados de 16 (dieciséis) a 25 (veinticinco) Lotes del Cargamento y por 5 (cinco) Lotes a Inspeccionar. Sólo se aceptará el pago de esta Tarifa vía electrónica.</v>
          </cell>
          <cell r="C132">
            <v>15.28</v>
          </cell>
          <cell r="D132">
            <v>648055</v>
          </cell>
          <cell r="E132"/>
        </row>
        <row r="133">
          <cell r="B133" t="str">
            <v>Certificado de inspección sanitaria para la nacionalización de alimentos terminados de 26 (veintiséis) a 50 (cincuenta) Lotes del Cargamento y por 8 (ocho) Lotes a Inspeccionar. Sólo se aceptará el pago de esta Tarifa vía electrónica.</v>
          </cell>
          <cell r="C133">
            <v>23.61</v>
          </cell>
          <cell r="D133">
            <v>1001347</v>
          </cell>
          <cell r="E133"/>
        </row>
        <row r="134">
          <cell r="B134" t="str">
            <v>Certificado de inspección sanitaria para la nacionalización de alimentos terminados de 51 (cincuenta y uno) Lotes del Cargamento en adelante y por 10 (diez) Lotes a Inspeccionar. Sólo se aceptará el pago de esta Tarifa vía electrónica.</v>
          </cell>
          <cell r="C134">
            <v>29.17</v>
          </cell>
          <cell r="D134">
            <v>1237158</v>
          </cell>
          <cell r="E134"/>
        </row>
        <row r="135">
          <cell r="B135" t="str">
            <v>Certificado de inspección sanitaria para la nacionalización de materia prima o insumos para la industria de alimentos o bebidas.</v>
          </cell>
          <cell r="C135"/>
          <cell r="D135"/>
          <cell r="E135"/>
        </row>
        <row r="136">
          <cell r="B136" t="str">
            <v>Certificado de inspección sanitaria para la nacionalización de materia prima o insumos para la industria de alimentos o bebidas de 1 (uno) a 10 (diez) Lotes y por 1 (un) Lote a Inspeccionar .Sólo se aceptará el pago de esta Tarifa vía electrónica.</v>
          </cell>
          <cell r="C136">
            <v>4.17</v>
          </cell>
          <cell r="D136">
            <v>176858</v>
          </cell>
          <cell r="E136"/>
        </row>
        <row r="137">
          <cell r="B137"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C137">
            <v>9.73</v>
          </cell>
          <cell r="D137">
            <v>412669</v>
          </cell>
          <cell r="E137"/>
        </row>
        <row r="138">
          <cell r="B138"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C138">
            <v>15.28</v>
          </cell>
          <cell r="D138">
            <v>648055</v>
          </cell>
          <cell r="E138"/>
        </row>
        <row r="139">
          <cell r="B139"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C139">
            <v>20.84</v>
          </cell>
          <cell r="D139">
            <v>883866</v>
          </cell>
          <cell r="E139"/>
        </row>
        <row r="140">
          <cell r="B140" t="str">
            <v>Certificado de inspección sanitaria para la exportación de alimentos terminados, materias primas o insumos para la industria de alimentos o bebidas.</v>
          </cell>
          <cell r="C140"/>
          <cell r="D140"/>
          <cell r="E140"/>
        </row>
        <row r="141">
          <cell r="B141"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C141">
            <v>4.17</v>
          </cell>
          <cell r="D141">
            <v>176858</v>
          </cell>
          <cell r="E141"/>
        </row>
        <row r="142">
          <cell r="B142"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C142">
            <v>9.73</v>
          </cell>
          <cell r="D142">
            <v>412669</v>
          </cell>
          <cell r="E142"/>
        </row>
        <row r="143">
          <cell r="B143"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C143">
            <v>12.5</v>
          </cell>
          <cell r="D143">
            <v>530150</v>
          </cell>
          <cell r="E143"/>
        </row>
        <row r="144">
          <cell r="B144"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C144">
            <v>15.28</v>
          </cell>
          <cell r="D144">
            <v>648055</v>
          </cell>
          <cell r="E144"/>
        </row>
        <row r="145">
          <cell r="B145" t="str">
            <v>Autorización para la fabricación de suplementos dietarios en plantas fabricantes de medicamentos y productos fitoterapéuticos con base en la revisión de las validaciones de limpieza.</v>
          </cell>
          <cell r="C145">
            <v>36.4</v>
          </cell>
          <cell r="D145">
            <v>1543797</v>
          </cell>
          <cell r="E145"/>
        </row>
        <row r="146">
          <cell r="B146" t="str">
            <v xml:space="preserve">Visitas de certificación o renovación de certificación Buenas Prácticas de Manufactura (BPM): Establecimientos de gases medicinales en el exterior: Zona 1: Centroamérica; El Caribe; Suramérica excepto Brasil, Chile, Argentina y Puerto Rico. </v>
          </cell>
          <cell r="C146">
            <v>722.32</v>
          </cell>
          <cell r="D146">
            <v>30635036</v>
          </cell>
          <cell r="E146"/>
        </row>
        <row r="147">
          <cell r="B147" t="str">
            <v>Visitas de certificación o renovación de certificación Buenas Prácticas de Manufactura (BPM): Establecimientos de gases medicinales en el exterior: Zona 2: Estados Unidos; Canadá; Chile; Brasil; África y  Puerto Rico.</v>
          </cell>
          <cell r="C147">
            <v>965.88</v>
          </cell>
          <cell r="D147">
            <v>40964903</v>
          </cell>
          <cell r="E147"/>
        </row>
        <row r="148">
          <cell r="B148" t="str">
            <v>Visitas de certificación o renovación de certificación Buenas Prácticas de Manufactura (BPM): Establecimientos de gases medicinales en el exterior: Zona 3: Europa; Asia; Oceanía; México y Argentina.</v>
          </cell>
          <cell r="C148">
            <v>1794.13</v>
          </cell>
          <cell r="D148">
            <v>76092642</v>
          </cell>
          <cell r="E148"/>
        </row>
        <row r="149">
          <cell r="B149" t="str">
            <v>Visitas de ampliación a la certificación de Buenas Prácticas de Manufactura (BPM): Establecimientos de gases medicinales en el exterior: Zona 1: Centroamérica; El Caribe; Suramérica excepto Brasil, Chile, Argentina y Puerto Rico</v>
          </cell>
          <cell r="C149">
            <v>565.51</v>
          </cell>
          <cell r="D149">
            <v>23984410</v>
          </cell>
          <cell r="E149"/>
        </row>
        <row r="150">
          <cell r="B150" t="str">
            <v>Visitas de ampliación a la certificación de Buenas Prácticas de Manufactura (BPM): Establecimientos de gases medicinales en el exterior: Zona 2: Estados Unidos; Canadá; Chile; Brasil; África y  Puerto Rico.</v>
          </cell>
          <cell r="C150">
            <v>742.34</v>
          </cell>
          <cell r="D150">
            <v>31484124</v>
          </cell>
          <cell r="E150"/>
        </row>
        <row r="151">
          <cell r="B151" t="str">
            <v>Visitas de ampliación a la certificación de Buenas Prácticas de Manufactura (BPM): Establecimientos de gases medicinales en el exterior: Zona 3: Europa; Asia; Oceanía; México y Argentina.</v>
          </cell>
          <cell r="C151">
            <v>1483.01</v>
          </cell>
          <cell r="D151">
            <v>62897420</v>
          </cell>
          <cell r="E151"/>
        </row>
        <row r="152">
          <cell r="B152" t="str">
            <v xml:space="preserve">Visita y certificado sanitario de apertura y funcionamiento de establecimientos que elaboran y adaptan dispositivos médicos sobre medida de tecnología ortopédica externa.  </v>
          </cell>
          <cell r="C152">
            <v>171.42</v>
          </cell>
          <cell r="D152">
            <v>7270265</v>
          </cell>
          <cell r="E152"/>
        </row>
        <row r="153">
          <cell r="B153" t="str">
            <v>Visita y certificado de ampliación de líneas de certificado sanitario de apertura y funcionamiento de establecimientos que elaboran y adaptan dispositivos médicos sobre medida de tecnología ortopédica externa.</v>
          </cell>
          <cell r="C153">
            <v>159.71</v>
          </cell>
          <cell r="D153">
            <v>6773621</v>
          </cell>
          <cell r="E153"/>
        </row>
        <row r="154">
          <cell r="B154" t="str">
            <v>Evaluación de Protocolos de Investigación Clínica</v>
          </cell>
          <cell r="C154">
            <v>380.47</v>
          </cell>
          <cell r="D154">
            <v>16136494</v>
          </cell>
          <cell r="E154"/>
        </row>
        <row r="155">
          <cell r="B155" t="str">
            <v>Pago adicional por la disponibilidad para la prestación del servicio en horarios adicionales (nocturnos, dominical y festivos diurnos y dominical y festivos nocturnos) - Pago Adicional a la tarifa que corresponda (códigos 4050-4057-4058-4073-4078).</v>
          </cell>
          <cell r="C155">
            <v>6.66</v>
          </cell>
          <cell r="D155">
            <v>282464</v>
          </cell>
          <cell r="E155"/>
        </row>
        <row r="156">
          <cell r="B15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cell r="C156"/>
          <cell r="D156"/>
          <cell r="E156"/>
        </row>
        <row r="157">
          <cell r="B15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C157">
            <v>6.19</v>
          </cell>
          <cell r="D157">
            <v>262530</v>
          </cell>
          <cell r="E157"/>
        </row>
        <row r="158">
          <cell r="B15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C158">
            <v>7.18</v>
          </cell>
          <cell r="D158">
            <v>304518</v>
          </cell>
          <cell r="E158"/>
        </row>
        <row r="159">
          <cell r="B15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C159">
            <v>8.4600000000000009</v>
          </cell>
          <cell r="D159">
            <v>358806</v>
          </cell>
          <cell r="E159"/>
        </row>
        <row r="160">
          <cell r="B160"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C160">
            <v>9.5</v>
          </cell>
          <cell r="D160">
            <v>402914</v>
          </cell>
          <cell r="E160"/>
        </row>
        <row r="161">
          <cell r="B161"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C161">
            <v>10.63</v>
          </cell>
          <cell r="D161">
            <v>450840</v>
          </cell>
          <cell r="E161"/>
        </row>
        <row r="162">
          <cell r="B16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C162">
            <v>11.82</v>
          </cell>
          <cell r="D162">
            <v>501310</v>
          </cell>
          <cell r="E162"/>
        </row>
        <row r="163">
          <cell r="B163" t="str">
            <v>Evaluación de nuevas declaraciones de propiedades de salud en alimentos para consumo humano.</v>
          </cell>
          <cell r="C163">
            <v>178.25</v>
          </cell>
          <cell r="D163">
            <v>7559939</v>
          </cell>
          <cell r="E163"/>
        </row>
        <row r="164">
          <cell r="B164" t="str">
            <v>Inclusión en el listado de plantas medicinales para productos fitoterapéuticos tradicionales (PFT) o importados (PFTI).</v>
          </cell>
          <cell r="C164">
            <v>77.099999999999994</v>
          </cell>
          <cell r="D164">
            <v>3269965</v>
          </cell>
          <cell r="E164"/>
        </row>
        <row r="165">
          <cell r="B165" t="str">
            <v>Inclusión en el listado de plantas medicinales para preparación farmacéutica con base en plantas medicinales (PFM).</v>
          </cell>
          <cell r="C165">
            <v>102.87</v>
          </cell>
          <cell r="D165">
            <v>4362922</v>
          </cell>
          <cell r="E165"/>
        </row>
        <row r="166">
          <cell r="B166" t="str">
            <v>Inclusión de nuevos ingredientes en suplementos dietarios</v>
          </cell>
          <cell r="C166">
            <v>96.7</v>
          </cell>
          <cell r="D166">
            <v>4101240</v>
          </cell>
          <cell r="E166"/>
        </row>
        <row r="167">
          <cell r="B167" t="str">
            <v>Visita y certificación o visita y certificación de la renovación de Buenas Prácticas de Manufactura (BPM) a plantas que fabriquen, elaboren, hidraten y envasen bebidas alcohólicas por razón de su capacidad técnica y humana</v>
          </cell>
          <cell r="C167"/>
          <cell r="D167"/>
          <cell r="E167"/>
        </row>
        <row r="168">
          <cell r="B168" t="str">
            <v>Visita y certificación o visita y certificación de la renovación de Buenas Prácticas de Manufactura (BPM) a plantas que fabriquen, elaboren, hidraten y envasen bebidas alcohólicas clasificadas en el acta de inspección sanitaria hasta con 50 empleados.</v>
          </cell>
          <cell r="C168">
            <v>224.64</v>
          </cell>
          <cell r="D168">
            <v>9527432</v>
          </cell>
          <cell r="E168"/>
        </row>
        <row r="169">
          <cell r="B169" t="str">
            <v>Visita y certificación o visita y certificación de la renovación de Buenas Prácticas de Manufactura (BPM) a plantas que fabriquen, elaboren, hidraten y envasen bebidas alcohólicas clasificadas en el acta de inspección sanitaria con más de 50 empleados.</v>
          </cell>
          <cell r="C169">
            <v>401.38</v>
          </cell>
          <cell r="D169">
            <v>17023329</v>
          </cell>
          <cell r="E169"/>
        </row>
        <row r="170">
          <cell r="B170" t="str">
            <v>Visita y certificación o visita y certificación de la renovación de buenas prácticas de manufactura (BPM) a los microempresarios que fabriquen, elaboren, hidraten y/o envasen bebidas alcohólicas, en el marco de las disposiciones del Decreto 1366 de 2020.</v>
          </cell>
          <cell r="C170">
            <v>161.84</v>
          </cell>
          <cell r="D170">
            <v>6863958</v>
          </cell>
          <cell r="E170"/>
        </row>
        <row r="171">
          <cell r="B171" t="str">
            <v>Certificado de Inspección Sanitaria para nacionalización y exportación de Bebidas Alcohólicas</v>
          </cell>
          <cell r="C171"/>
          <cell r="D171"/>
          <cell r="E171"/>
        </row>
        <row r="172">
          <cell r="B172" t="str">
            <v>Certificado de Inspección Sanitaria para la nacionalización y exportación de Bebidas Alcohólicas, de uno (1) a diez (10) lotes incluidos en el cargamento por un (1) lote a inspeccionar. Sólo se aceptará el pago de esta Tarifa vía electrónica</v>
          </cell>
          <cell r="C172">
            <v>12.4</v>
          </cell>
          <cell r="D172">
            <v>525909</v>
          </cell>
          <cell r="E172"/>
        </row>
        <row r="173">
          <cell r="B173" t="str">
            <v>Certificado de Inspección Sanitaria para nacionalización y exportación de Bebidas Alcohólicas, de once (11) lotes o más incluidos en el cargamento y por cuatro (4)  lotes a inspeccionar. Sólo se aceptará el pago de esta Tarifa vía electrónica</v>
          </cell>
          <cell r="C173">
            <v>19.21</v>
          </cell>
          <cell r="D173">
            <v>814735</v>
          </cell>
          <cell r="E173"/>
        </row>
        <row r="174">
          <cell r="B174" t="str">
            <v xml:space="preserve">Certificación de Buenas Prácticas de Fabricación –BPF para establecimientos dedicados a la fabricación de materiales, objetos, envases y equipamientos destinados a entrar en contacto con alimentos y bebidas para consumo humano. </v>
          </cell>
          <cell r="C174">
            <v>422.42</v>
          </cell>
          <cell r="D174">
            <v>17915677</v>
          </cell>
          <cell r="E174"/>
        </row>
        <row r="175">
          <cell r="B175" t="str">
            <v>Autorización de nuevas materias primas, sustancias, insumos y aditivos para la fabricación de materiales  objetos, envases y equipamientos, destinados a entrar en contacto con los alimentos y bebidas para consumo humano.</v>
          </cell>
          <cell r="C175">
            <v>191.17</v>
          </cell>
          <cell r="D175">
            <v>8107902</v>
          </cell>
          <cell r="E175"/>
        </row>
        <row r="176">
          <cell r="B176" t="str">
            <v>Autorizaciones relacionadas con materiales, objetos, envases y equipamientos destinados a entrar en contacto con alimentos y bebidas para consumo humano</v>
          </cell>
          <cell r="C176"/>
          <cell r="D176"/>
          <cell r="E176"/>
        </row>
        <row r="177">
          <cell r="B177" t="str">
            <v>Autorización de materiales reciclados utilizados en la fabricación de objetos, envases, materiales y equipamientos destinados a entrar en contacto con alimentos y bebidas para consumo humano.</v>
          </cell>
          <cell r="C177">
            <v>422.19</v>
          </cell>
          <cell r="D177">
            <v>17905922</v>
          </cell>
          <cell r="E177"/>
        </row>
        <row r="178">
          <cell r="B178"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C178">
            <v>18.100000000000001</v>
          </cell>
          <cell r="D178">
            <v>767657</v>
          </cell>
          <cell r="E178"/>
        </row>
        <row r="179">
          <cell r="B179" t="str">
            <v>Autorización de incentivos promocionales para contacto con alimentos.</v>
          </cell>
          <cell r="C179">
            <v>18.100000000000001</v>
          </cell>
          <cell r="D179">
            <v>767657</v>
          </cell>
          <cell r="E179"/>
        </row>
        <row r="180">
          <cell r="B180" t="str">
            <v>Evaluación de enmiendas de protocolos de investigación clínica</v>
          </cell>
          <cell r="C180">
            <v>29.93</v>
          </cell>
          <cell r="D180">
            <v>1269391</v>
          </cell>
          <cell r="E180"/>
        </row>
        <row r="181">
          <cell r="B181" t="str">
            <v>Evaluación de nuevos centros de investigación, consentimientos informados, nuevos investigadores de protocolos de investigación farmacológica o sus combinaciones</v>
          </cell>
          <cell r="C181">
            <v>26.48</v>
          </cell>
          <cell r="D181">
            <v>1123070</v>
          </cell>
          <cell r="E181"/>
        </row>
        <row r="182">
          <cell r="B182" t="str">
            <v>Evaluación de estudios de estabilidad de medicamentos en investigación para ampliación de vida útil</v>
          </cell>
          <cell r="C182">
            <v>24.87</v>
          </cell>
          <cell r="D182">
            <v>1054786</v>
          </cell>
          <cell r="E182"/>
        </row>
        <row r="183">
          <cell r="B183" t="str">
            <v xml:space="preserve">Evaluación de enmiendas para protocolos de investigación con dispositivos médicos prototipo </v>
          </cell>
          <cell r="C183">
            <v>20.32</v>
          </cell>
          <cell r="D183">
            <v>861812</v>
          </cell>
          <cell r="E183"/>
        </row>
        <row r="184">
          <cell r="B184" t="str">
            <v>Evaluación de nuevas solicitudes de importación de suministros para protocolos de investigación.</v>
          </cell>
          <cell r="C184">
            <v>9.34</v>
          </cell>
          <cell r="D184">
            <v>396128</v>
          </cell>
          <cell r="E184"/>
        </row>
        <row r="185">
          <cell r="B185" t="str">
            <v>Solicitud de modificación de vida útil para un producto y/o medicamento en investigación que ya cuenta con aprobación en otro ensayo clínico.</v>
          </cell>
          <cell r="C185">
            <v>13.59</v>
          </cell>
          <cell r="D185">
            <v>576379</v>
          </cell>
          <cell r="E185"/>
        </row>
        <row r="186">
          <cell r="B186" t="str">
            <v>Concepto técnico para reactivos de diagnóstico utilizados en protocolos de investigación.</v>
          </cell>
          <cell r="C186">
            <v>62.24</v>
          </cell>
          <cell r="D186">
            <v>2639723</v>
          </cell>
          <cell r="E186"/>
        </row>
        <row r="187">
          <cell r="B187" t="str">
            <v>Concepto técnico para la aprobación de protocolos de investigación con dispositivos médicos prototipo</v>
          </cell>
          <cell r="C187">
            <v>79.94</v>
          </cell>
          <cell r="D187">
            <v>3390415</v>
          </cell>
          <cell r="E187"/>
        </row>
        <row r="188">
          <cell r="B188" t="str">
            <v>Inscripción de recurso humano para mantenimiento de equipos biomédicos categoría de riesgo IIb y III</v>
          </cell>
          <cell r="C188">
            <v>6.66</v>
          </cell>
          <cell r="D188">
            <v>282464</v>
          </cell>
          <cell r="E188"/>
        </row>
        <row r="189">
          <cell r="B189" t="str">
            <v>Visita de verificación de nuevas condiciones en la certificación de Buenas Prácticas Clínicas (BPC), que aplica para los componentes: comité de ética; laboratorio clínico; servicio farmacéutico; y cambios de sede de la institución certificada.</v>
          </cell>
          <cell r="C189">
            <v>106.31</v>
          </cell>
          <cell r="D189">
            <v>4508820</v>
          </cell>
          <cell r="E189"/>
        </row>
        <row r="190">
          <cell r="B19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C190">
            <v>31.92</v>
          </cell>
          <cell r="D190">
            <v>1353791</v>
          </cell>
          <cell r="E190"/>
        </row>
        <row r="191">
          <cell r="B191" t="str">
            <v>Certificación o renovación de certificación de Buenas Prácticas de Manufactura (BPM) a laboratorios de medicamentos en el Exterior: Zona 1: Centroamérica; El Caribe; Suramérica excepto Brasil, Chile, Argentina y Puerto Rico</v>
          </cell>
          <cell r="C191">
            <v>1236.96</v>
          </cell>
          <cell r="D191">
            <v>52461948</v>
          </cell>
          <cell r="E191"/>
        </row>
        <row r="192">
          <cell r="B192" t="str">
            <v>Certificación o renovación de certificación de Buenas Prácticas de Manufactura (BPM) a laboratorios de medicamentos en el Exterior: Zona 2: Estados Unidos; Canadá; Chile; Brasil; África y Puerto Rico.</v>
          </cell>
          <cell r="C192">
            <v>2263.7199999999998</v>
          </cell>
          <cell r="D192">
            <v>96008893</v>
          </cell>
          <cell r="E192"/>
        </row>
        <row r="193">
          <cell r="B193" t="str">
            <v>Certificación o renovación de certificación de Buenas Prácticas de Manufactura (BPM) a laboratorios de medicamentos en el Exterior: Zona 3: Europa; Asia; Oceanía; México y Argentina.</v>
          </cell>
          <cell r="C193">
            <v>3366.39</v>
          </cell>
          <cell r="D193">
            <v>142775333</v>
          </cell>
          <cell r="E193"/>
        </row>
        <row r="194">
          <cell r="B194" t="str">
            <v>Certificación o Renovación de Certificados de Buenas Prácticas de Manufactura (BPM) de: Establecimientos de Medicamentos.</v>
          </cell>
          <cell r="C194">
            <v>452.91</v>
          </cell>
          <cell r="D194">
            <v>19208819</v>
          </cell>
          <cell r="E194"/>
        </row>
        <row r="195">
          <cell r="B195" t="str">
            <v>Certificación en Buenas Practicas de Laboratorio (BPL)</v>
          </cell>
          <cell r="C195"/>
          <cell r="D195"/>
          <cell r="E195"/>
        </row>
        <row r="196">
          <cell r="B196" t="str">
            <v>Visitas de certificación o renovación de la certificación de Buenas Prácticas de Laboratorio (BPL) a establecimientos externos que presten servicios de Control de Calidad de Medicamentos, ubicados en el territorio Nacional</v>
          </cell>
          <cell r="C196">
            <v>339.43</v>
          </cell>
          <cell r="D196">
            <v>14395905</v>
          </cell>
          <cell r="E196"/>
        </row>
        <row r="197">
          <cell r="B19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C197">
            <v>730.62</v>
          </cell>
          <cell r="D197">
            <v>30987055</v>
          </cell>
          <cell r="E197"/>
        </row>
        <row r="198">
          <cell r="B19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C198">
            <v>1070.8</v>
          </cell>
          <cell r="D198">
            <v>45414770</v>
          </cell>
          <cell r="E198"/>
        </row>
        <row r="199">
          <cell r="B199"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C199">
            <v>1566.25</v>
          </cell>
          <cell r="D199">
            <v>66427795</v>
          </cell>
          <cell r="E199"/>
        </row>
        <row r="200">
          <cell r="B20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C200">
            <v>339.43</v>
          </cell>
          <cell r="D200">
            <v>14395905</v>
          </cell>
          <cell r="E200"/>
        </row>
        <row r="201">
          <cell r="B20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C201">
            <v>730.61</v>
          </cell>
          <cell r="D201">
            <v>30986631</v>
          </cell>
          <cell r="E201"/>
        </row>
        <row r="202">
          <cell r="B202"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C202">
            <v>1070.8</v>
          </cell>
          <cell r="D202">
            <v>45414770</v>
          </cell>
          <cell r="E202"/>
        </row>
        <row r="203">
          <cell r="B203"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C203">
            <v>1498.69</v>
          </cell>
          <cell r="D203">
            <v>63562440</v>
          </cell>
          <cell r="E203"/>
        </row>
        <row r="204">
          <cell r="B20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C204">
            <v>291.47000000000003</v>
          </cell>
          <cell r="D204">
            <v>12361826</v>
          </cell>
          <cell r="E204"/>
        </row>
        <row r="205">
          <cell r="B20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C205">
            <v>668.17</v>
          </cell>
          <cell r="D205">
            <v>28338426</v>
          </cell>
          <cell r="E205"/>
        </row>
        <row r="206">
          <cell r="B20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C206">
            <v>990.33</v>
          </cell>
          <cell r="D206">
            <v>42001876</v>
          </cell>
          <cell r="E206"/>
        </row>
        <row r="207">
          <cell r="B207"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C207">
            <v>1393.45</v>
          </cell>
          <cell r="D207">
            <v>59099001</v>
          </cell>
          <cell r="E207"/>
        </row>
        <row r="208">
          <cell r="B20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C208">
            <v>564.54999999999995</v>
          </cell>
          <cell r="D208">
            <v>23943695</v>
          </cell>
          <cell r="E208"/>
        </row>
        <row r="209">
          <cell r="B20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C209">
            <v>1411.07</v>
          </cell>
          <cell r="D209">
            <v>59846301</v>
          </cell>
          <cell r="E209"/>
        </row>
        <row r="210">
          <cell r="B21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C210">
            <v>2523.54</v>
          </cell>
          <cell r="D210">
            <v>107028378</v>
          </cell>
          <cell r="E210"/>
        </row>
        <row r="211">
          <cell r="B211"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C211">
            <v>3708.78</v>
          </cell>
          <cell r="D211">
            <v>157296777</v>
          </cell>
          <cell r="E211"/>
        </row>
        <row r="212">
          <cell r="B212" t="str">
            <v>Visita de clasificación en plantas de beneficio animal por razón de su capacidad de sacrificio, disponibilidades técnicas, de dotación  y de cumplimiento de la reglamentación sanitaria.</v>
          </cell>
          <cell r="C212"/>
          <cell r="D212"/>
          <cell r="E212"/>
        </row>
        <row r="213">
          <cell r="B213" t="str">
            <v>Visita de clasificación en plantas de beneficio animal por razón de su capacidad de sacrificio, disponibilidades técnicas, de dotación  y de cumplimiento de la reglamentación sanitaria, en Bogotá.</v>
          </cell>
          <cell r="C213">
            <v>85.89</v>
          </cell>
          <cell r="D213">
            <v>3642767</v>
          </cell>
          <cell r="E213"/>
        </row>
        <row r="214">
          <cell r="B214" t="str">
            <v>Visita de clasificación en plantas de beneficio animal por razón de su capacidad de sacrificio, disponibilidades técnicas, de dotación  y de cumplimiento de la reglamentación sanitaria, a nivel nacional.</v>
          </cell>
          <cell r="C214">
            <v>182.82</v>
          </cell>
          <cell r="D214">
            <v>7753762</v>
          </cell>
          <cell r="E214"/>
        </row>
        <row r="215">
          <cell r="B215" t="str">
            <v>Evaluación de protocolos de estudios de Biodisponibilidad (BD) y Bioequivalencia (BE).</v>
          </cell>
          <cell r="C215">
            <v>158.66</v>
          </cell>
          <cell r="D215">
            <v>6729088</v>
          </cell>
          <cell r="E215"/>
        </row>
        <row r="216">
          <cell r="B216" t="str">
            <v>Evaluación de cambios o enmiendas en los protocolos de estudios de Biodisponibilidad (BD) y Bioequivalencia (BE).</v>
          </cell>
          <cell r="C216">
            <v>83.7</v>
          </cell>
          <cell r="D216">
            <v>3549884</v>
          </cell>
          <cell r="E216"/>
        </row>
        <row r="217">
          <cell r="B217" t="str">
            <v>Certificación o renovación en Buenas Prácticas de Biodisponibilidad (BD) y Bioequivalencia (BE).</v>
          </cell>
          <cell r="C217">
            <v>386.54</v>
          </cell>
          <cell r="D217">
            <v>16393934</v>
          </cell>
          <cell r="E217"/>
        </row>
        <row r="218">
          <cell r="B218" t="str">
            <v>Certificación o renovación en Buenas Prácticas de Biodisponibilidad (BD) y Bioequivalencia (BE) en el exterior Zona 1: Centroamérica; El Caribe; Suramérica excepto Brasil, Chile, Argentina y Puerto Rico.</v>
          </cell>
          <cell r="C218">
            <v>767.96</v>
          </cell>
          <cell r="D218">
            <v>32570720</v>
          </cell>
          <cell r="E218"/>
        </row>
        <row r="219">
          <cell r="B219" t="str">
            <v>Certificación o renovación en Buenas Prácticas de Biodisponibilidad (BD) y Bioequivalencia (BE) en el exterior Zona 2: Estados Unidos; Canadá; Chile; Brasil; África y Puerto Rico.</v>
          </cell>
          <cell r="C219">
            <v>1137.52</v>
          </cell>
          <cell r="D219">
            <v>48244498</v>
          </cell>
          <cell r="E219"/>
        </row>
        <row r="220">
          <cell r="B220" t="str">
            <v>Certificación o renovación en Buenas Prácticas de Biodisponibilidad (BD) y Bioequivalencia (BE) en el exterior Zona 3: Europa; Asia; Oceanía; México y Argentina.</v>
          </cell>
          <cell r="C220">
            <v>2039.25</v>
          </cell>
          <cell r="D220">
            <v>86488671</v>
          </cell>
          <cell r="E220"/>
        </row>
        <row r="221">
          <cell r="B221"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C221">
            <v>183.2</v>
          </cell>
          <cell r="D221">
            <v>7769878</v>
          </cell>
          <cell r="E221"/>
        </row>
        <row r="222">
          <cell r="B222" t="str">
            <v>Visita y certificado sanitario de apertura y funcionamiento de establecimientos que fabrican, ensamblan y reparan dispositivos médicos sobre medida de ayuda auditiva.</v>
          </cell>
          <cell r="C222">
            <v>169.15</v>
          </cell>
          <cell r="D222">
            <v>7173990</v>
          </cell>
          <cell r="E222"/>
        </row>
        <row r="223">
          <cell r="B223" t="str">
            <v>Visita y certificado sanitario  de apertura y funcionamiento de establecimientos que reparan dispositivos médicos sobre medida de ayuda auditiva.</v>
          </cell>
          <cell r="C223">
            <v>119.17</v>
          </cell>
          <cell r="D223">
            <v>5054238</v>
          </cell>
          <cell r="E223"/>
        </row>
        <row r="224">
          <cell r="B224" t="str">
            <v>Visita de ampliación de líneas de certificado sanitario de apertura y funcionamiento de establecimientos que fabrican, ensamblan o reparan dispositivos médicos sobre medida de ayuda auditiva.</v>
          </cell>
          <cell r="C224">
            <v>119.3</v>
          </cell>
          <cell r="D224">
            <v>5059752</v>
          </cell>
          <cell r="E224"/>
        </row>
        <row r="225">
          <cell r="B225" t="str">
            <v xml:space="preserve">Visita y certificado de autorización de apertura y funcionamiento de establecimientos que fabrican y/o reparan dispositivos médicos sobre medida bucal </v>
          </cell>
          <cell r="C225">
            <v>158.59</v>
          </cell>
          <cell r="D225">
            <v>6726119</v>
          </cell>
          <cell r="E225"/>
        </row>
        <row r="226">
          <cell r="B226" t="str">
            <v xml:space="preserve">Visita y certificado de autorización de apertura y funcionamiento de establecimientos que reparan dispositivos médicos sobre medida bucal </v>
          </cell>
          <cell r="C226">
            <v>107.29</v>
          </cell>
          <cell r="D226">
            <v>4550383</v>
          </cell>
          <cell r="E226"/>
        </row>
        <row r="227">
          <cell r="B227" t="str">
            <v xml:space="preserve">Visita y certificado de ampliación de líneas de autorización de apertura y funcionamiento de establecimientos que fabrican y/o reparan dispositivos médicos sobre medida bucal </v>
          </cell>
          <cell r="C227">
            <v>138.07</v>
          </cell>
          <cell r="D227">
            <v>5855825</v>
          </cell>
          <cell r="E227"/>
        </row>
        <row r="228">
          <cell r="B228"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cell r="C228">
            <v>44.52</v>
          </cell>
          <cell r="D228">
            <v>1888182</v>
          </cell>
        </row>
      </sheetData>
      <sheetData sheetId="10" refreshError="1">
        <row r="1">
          <cell r="B1"/>
          <cell r="C1"/>
          <cell r="D1"/>
        </row>
        <row r="2">
          <cell r="B2"/>
          <cell r="C2"/>
          <cell r="D2"/>
        </row>
        <row r="3">
          <cell r="B3"/>
          <cell r="C3"/>
          <cell r="D3"/>
        </row>
        <row r="4">
          <cell r="B4" t="str">
            <v>Concepto</v>
          </cell>
          <cell r="C4" t="str">
            <v>UVT</v>
          </cell>
          <cell r="D4" t="str">
            <v>TARIFA $</v>
          </cell>
          <cell r="E4" t="str">
            <v>VERDADERO - FALSO</v>
          </cell>
        </row>
        <row r="5">
          <cell r="B5" t="str">
            <v xml:space="preserve">Autorización Sanitaria </v>
          </cell>
          <cell r="C5"/>
          <cell r="D5"/>
          <cell r="E5" t="e">
            <v>#REF!</v>
          </cell>
        </row>
        <row r="6">
          <cell r="B6" t="str">
            <v>Visita para la autorización sanitaria de plantas de beneficio de animales de las diferentes especies, desposte, desprese y acondicionamiento destinados para consumo humano.</v>
          </cell>
          <cell r="C6">
            <v>64.75</v>
          </cell>
          <cell r="D6">
            <v>2746177</v>
          </cell>
          <cell r="E6" t="e">
            <v>#REF!</v>
          </cell>
        </row>
        <row r="7">
          <cell r="B7" t="str">
            <v>Inspección oficial de la carne  y productos cárnicos comestibles en plantas de beneficio de animales de las diferentes especies destinadas para consumo humano por hora, bajo el decreto 1500 de 2007</v>
          </cell>
          <cell r="C7"/>
          <cell r="D7"/>
          <cell r="E7"/>
        </row>
        <row r="8">
          <cell r="B8" t="str">
            <v xml:space="preserve">Inspección oficial de la carne y productos cárnicos comestibles en plantas de beneficio de Aves, Bovinos, Bufalinos y Porcinos con asignación de un inspector oficial por hora. </v>
          </cell>
          <cell r="C8">
            <v>0.78400000000000003</v>
          </cell>
          <cell r="D8">
            <v>33251</v>
          </cell>
          <cell r="E8" t="e">
            <v>#REF!</v>
          </cell>
        </row>
        <row r="9">
          <cell r="B9" t="str">
            <v>Inspección oficial de la carne y productos cárnicos comestibles en plantas de beneficio de Aves, Bovinos, Bufalinos y Porcinos con asignación de un inspector auxiliar por hora.</v>
          </cell>
          <cell r="C9">
            <v>0.65900000000000003</v>
          </cell>
          <cell r="D9">
            <v>27950</v>
          </cell>
          <cell r="E9" t="e">
            <v>#REF!</v>
          </cell>
        </row>
        <row r="10">
          <cell r="B10" t="str">
            <v>Inspección oficial de la Carne y Productos Cárnicos Comestibles en Plantas de Beneficio de Aves, Bovinos, Bufalinos y Porcinos con Asignación de un Inspector Oficial por Hora Nocturna.</v>
          </cell>
          <cell r="C10">
            <v>1.06</v>
          </cell>
          <cell r="D10">
            <v>44957</v>
          </cell>
          <cell r="E10" t="e">
            <v>#REF!</v>
          </cell>
        </row>
        <row r="11">
          <cell r="B11" t="str">
            <v>Inspección oficial de la Carne y Productos Cárnicos Comestibles en Plantas de Beneficio de Aves, Bovinos, Bufalinos y Porcinos con Asignación de un Inspector Auxiliar por Hora Nocturna.</v>
          </cell>
          <cell r="C11">
            <v>0.89300000000000002</v>
          </cell>
          <cell r="D11">
            <v>37874</v>
          </cell>
          <cell r="E11" t="e">
            <v>#REF!</v>
          </cell>
        </row>
        <row r="12">
          <cell r="B12" t="str">
            <v>Inspección oficial de la Carne y Productos Cárnicos Comestibles en Plantas de Beneficio de Aves, Bovinos, Bufalinos y Porcinos con Asignación de un Inspector Oficial por Hora Dominical o Festivo Diurna.</v>
          </cell>
          <cell r="C12">
            <v>2.35</v>
          </cell>
          <cell r="D12">
            <v>99668</v>
          </cell>
          <cell r="E12" t="e">
            <v>#REF!</v>
          </cell>
        </row>
        <row r="13">
          <cell r="B13" t="str">
            <v>Inspección oficial de la Carne y Productos Cárnicos Comestibles en Plantas de Beneficio de Aves, Bovinos, Bufalinos y Porcinos con Asignación de un Inspector Auxiliar por Hora Dominical o Festiva Diurna.</v>
          </cell>
          <cell r="C13">
            <v>1.98</v>
          </cell>
          <cell r="D13">
            <v>83976</v>
          </cell>
          <cell r="E13" t="e">
            <v>#REF!</v>
          </cell>
        </row>
        <row r="14">
          <cell r="B14" t="str">
            <v>Inspección oficial de la Carne y Productos Cárnicos Comestibles en Plantas de Beneficio de Aves, Bovinos, Bufalinos y Porcinos con Asignación de un Inspector Oficial por Hora Dominical o Festiva Nocturna.</v>
          </cell>
          <cell r="C14">
            <v>3.18</v>
          </cell>
          <cell r="D14">
            <v>134870</v>
          </cell>
          <cell r="E14" t="e">
            <v>#REF!</v>
          </cell>
        </row>
        <row r="15">
          <cell r="B15" t="str">
            <v>Inspección oficial de la Carne y Productos Cárnicos Comestibles en Plantas de Beneficio de Aves, Bovinos, Bufalinos y Porcinos con Asignación de un Inspector Auxiliar por Hora Dominical o Festiva Nocturna.</v>
          </cell>
          <cell r="C15">
            <v>2.67</v>
          </cell>
          <cell r="D15">
            <v>113240</v>
          </cell>
          <cell r="E15" t="e">
            <v>#REF!</v>
          </cell>
        </row>
        <row r="16">
          <cell r="B1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C16">
            <v>829.96</v>
          </cell>
          <cell r="D16">
            <v>35200264</v>
          </cell>
          <cell r="E16" t="e">
            <v>#REF!</v>
          </cell>
        </row>
        <row r="17">
          <cell r="B1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C17">
            <v>1406.48</v>
          </cell>
          <cell r="D17">
            <v>59651630</v>
          </cell>
          <cell r="E17" t="e">
            <v>#REF!</v>
          </cell>
        </row>
        <row r="18">
          <cell r="B1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C18">
            <v>2610.39</v>
          </cell>
          <cell r="D18">
            <v>110711861</v>
          </cell>
          <cell r="E18" t="e">
            <v>#REF!</v>
          </cell>
        </row>
        <row r="19">
          <cell r="B19"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C19">
            <v>316.12</v>
          </cell>
          <cell r="D19">
            <v>13407281</v>
          </cell>
          <cell r="E19" t="e">
            <v>#REF!</v>
          </cell>
        </row>
        <row r="20">
          <cell r="B20" t="str">
            <v>Visita de autorización a establecimientos de carne y/o productos cárnicos comestibles de países exportadores que desean admisibilidad de  sus productos en Colombia, ubicados en la Zona 2: Estados Unidos; Canadá;  Chile; Brasil; África y Puerto Rico.</v>
          </cell>
          <cell r="C20">
            <v>427.05</v>
          </cell>
          <cell r="D20">
            <v>18112045</v>
          </cell>
          <cell r="E20" t="e">
            <v>#REF!</v>
          </cell>
        </row>
        <row r="21">
          <cell r="B21" t="str">
            <v>Visita de autorización a establecimientos de carne y/o productos cárnicos comestibles de países exportadores que desean admisibilidad de  sus productos en Colombia, ubicados en la Zona 3: Europa; Asia; Oceanía; México y Argentina.</v>
          </cell>
          <cell r="C21">
            <v>728.16</v>
          </cell>
          <cell r="D21">
            <v>30882722</v>
          </cell>
          <cell r="E21" t="e">
            <v>#REF!</v>
          </cell>
        </row>
        <row r="22">
          <cell r="B22" t="str">
            <v>Inspección oficial en plantas de beneficio animal bajo Decreto 2278 de 1982.</v>
          </cell>
          <cell r="C22"/>
          <cell r="D22"/>
          <cell r="E22"/>
        </row>
        <row r="23">
          <cell r="B23" t="str">
            <v>Inspección oficial en plantas de beneficio animal bajo Decreto 2278 de 1982, de un Médico Veterinario Oficial  por hora diurna.</v>
          </cell>
          <cell r="C23">
            <v>0.71699999999999997</v>
          </cell>
          <cell r="D23">
            <v>30409</v>
          </cell>
          <cell r="E23" t="e">
            <v>#REF!</v>
          </cell>
        </row>
        <row r="24">
          <cell r="B24" t="str">
            <v>Inspección oficial en plantas de beneficio animal bajo Decreto 2278 de 1982, de un Médico Veterinario Oficial  por hora nocturna.</v>
          </cell>
          <cell r="C24">
            <v>1.1499999999999999</v>
          </cell>
          <cell r="D24">
            <v>48774</v>
          </cell>
          <cell r="E24" t="e">
            <v>#REF!</v>
          </cell>
        </row>
        <row r="25">
          <cell r="B25" t="str">
            <v>Inspección oficial en plantas de beneficio animal bajo Decreto 2278 de 1982, de un Médico Veterinario Oficial  por hora diurna dominical o festivo.</v>
          </cell>
          <cell r="C25">
            <v>2.2400000000000002</v>
          </cell>
          <cell r="D25">
            <v>95003</v>
          </cell>
          <cell r="E25" t="e">
            <v>#REF!</v>
          </cell>
        </row>
        <row r="26">
          <cell r="B26" t="str">
            <v>Inspección oficial en plantas de beneficio animal bajo Decreto 2278 de 1982 de un Médico Veterinario Oficial  por hora nocturna dominical o festivo.</v>
          </cell>
          <cell r="C26">
            <v>2.93</v>
          </cell>
          <cell r="D26">
            <v>124267</v>
          </cell>
          <cell r="E26" t="e">
            <v>#REF!</v>
          </cell>
        </row>
        <row r="27">
          <cell r="B27" t="str">
            <v>Inspección oficial en plantas de beneficio animal bajo Decreto 2278 de 1982, de un Inspector sanitario auxiliar por hora diurna</v>
          </cell>
          <cell r="C27">
            <v>0.46700000000000003</v>
          </cell>
          <cell r="D27">
            <v>19806</v>
          </cell>
          <cell r="E27" t="e">
            <v>#REF!</v>
          </cell>
        </row>
        <row r="28">
          <cell r="B28" t="str">
            <v>Inspección oficial en plantas de beneficio animal bajo Decreto 2278 de 1982, de un Inspector sanitario auxiliar por hora nocturna.</v>
          </cell>
          <cell r="C28">
            <v>0.80100000000000005</v>
          </cell>
          <cell r="D28">
            <v>33972</v>
          </cell>
          <cell r="E28" t="e">
            <v>#REF!</v>
          </cell>
        </row>
        <row r="29">
          <cell r="B29" t="str">
            <v>Inspección oficial en plantas de beneficio animal bajo Decreto 2278 de 1982, de un Inspector sanitario auxiliar por hora diurna dominical o festivo</v>
          </cell>
          <cell r="C29">
            <v>1.48</v>
          </cell>
          <cell r="D29">
            <v>62770</v>
          </cell>
          <cell r="E29" t="e">
            <v>#REF!</v>
          </cell>
        </row>
        <row r="30">
          <cell r="B30" t="str">
            <v>Inspección oficial en plantas de beneficio animal bajo Decreto 2278 de 1982 de un Inspector sanitario auxiliar  por hora nocturna dominical o festivo.</v>
          </cell>
          <cell r="C30">
            <v>1.9</v>
          </cell>
          <cell r="D30">
            <v>80583</v>
          </cell>
          <cell r="E30" t="e">
            <v>#REF!</v>
          </cell>
        </row>
        <row r="31">
          <cell r="B31" t="str">
            <v>Inspección Oficial de la Carne y Productos Cárnicos Comestibles en plantas de Desposte y Desprese de animales para consumo humano, interesadas en realizar procesos de exportación o a solicitud del interesado por hora.</v>
          </cell>
          <cell r="C31"/>
          <cell r="D31"/>
          <cell r="E31"/>
        </row>
        <row r="32">
          <cell r="B32" t="str">
            <v>Inspección oficial de la Carne y Productos Cárnicos Comestibles en Plantas de Desposte y Desprese con asignación de un inspector oficial Médico Veterinario por hora Diurna.</v>
          </cell>
          <cell r="C32">
            <v>0.73399999999999999</v>
          </cell>
          <cell r="D32">
            <v>31130</v>
          </cell>
          <cell r="E32" t="e">
            <v>#REF!</v>
          </cell>
        </row>
        <row r="33">
          <cell r="B33" t="str">
            <v>Inspección oficial de la Carne y Productos Cárnicos Comestibles en Plantas de Desposte y Desprese con asignación de un inspector oficial Médico Veterinario por hora Nocturna.</v>
          </cell>
          <cell r="C33">
            <v>1.1499999999999999</v>
          </cell>
          <cell r="D33">
            <v>48774</v>
          </cell>
          <cell r="E33" t="e">
            <v>#REF!</v>
          </cell>
        </row>
        <row r="34">
          <cell r="B34" t="str">
            <v>Inspección oficial de la Carne y Productos Cárnicos Comestibles en Plantas de Desposte y Desprese con asignación de un inspector oficial Médico Veterinario por hora Dominical o Festivo Diurna.</v>
          </cell>
          <cell r="C34">
            <v>2.2000000000000002</v>
          </cell>
          <cell r="D34">
            <v>93306</v>
          </cell>
          <cell r="E34" t="e">
            <v>#REF!</v>
          </cell>
        </row>
        <row r="35">
          <cell r="B35" t="str">
            <v>Inspección oficial de la Carne y Productos Cárnicos Comestibles en Plantas de Desposte y Desprese con asignación de un inspector oficial Médico Veterinario por hora Dominical o Festiva Nocturna.</v>
          </cell>
          <cell r="C35">
            <v>2.87</v>
          </cell>
          <cell r="D35">
            <v>121722</v>
          </cell>
          <cell r="E35" t="e">
            <v>#REF!</v>
          </cell>
        </row>
      </sheetData>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Lucero Garzon Ariza" id="{1FC3955B-D62E-4922-BD58-5DBEBE4A88FE}" userId="S::lgarzona@invima.gov.co::5f9bd528-38eb-47f5-ba44-7070deca32d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22" dT="2023-11-20T19:55:10.69" personId="{1FC3955B-D62E-4922-BD58-5DBEBE4A88FE}" id="{061DB3A1-45D1-4863-BEAF-73442A4036E2}">
    <text xml:space="preserve">se multiplico 5.81 UVT por el valor de la UVT 2023 $42412 y el valor resultante se dividió en 10.000
</text>
  </threadedComment>
</ThreadedComments>
</file>

<file path=xl/threadedComments/threadedComment2.xml><?xml version="1.0" encoding="utf-8"?>
<ThreadedComments xmlns="http://schemas.microsoft.com/office/spreadsheetml/2018/threadedcomments" xmlns:x="http://schemas.openxmlformats.org/spreadsheetml/2006/main">
  <threadedComment ref="I421" dT="2023-11-20T19:55:10.69" personId="{1FC3955B-D62E-4922-BD58-5DBEBE4A88FE}" id="{88A35A5B-741B-4110-B037-4ABB8E9101E0}">
    <text xml:space="preserve">se multiplico 5.81 UVT por el valor de la UVT 2023 $42412 y el valor resultante se dividió en 10.000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I421" dT="2023-11-20T19:55:10.69" personId="{1FC3955B-D62E-4922-BD58-5DBEBE4A88FE}" id="{E8B93927-006F-4363-8C5A-D509AED23442}">
    <text xml:space="preserve">se multiplico 5.81 UVT por el valor de la UVT 2023 $42412 y el valor resultante se dividió en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I422" dT="2023-11-20T19:55:10.69" personId="{1FC3955B-D62E-4922-BD58-5DBEBE4A88FE}" id="{ACC5EE6A-99DE-4142-8701-646F382C4A86}">
    <text xml:space="preserve">se multiplico 5.81 UVT por el valor de la UVT 2023 $42412 y el valor resultante se dividió en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I421" dT="2023-11-20T19:55:10.69" personId="{1FC3955B-D62E-4922-BD58-5DBEBE4A88FE}" id="{3B1636DA-C0D4-4FD9-B80C-4CCC13E107EC}">
    <text xml:space="preserve">se multiplico 5.81 UVT por el valor de la UVT 2023 $42412 y el valor resultante se dividió en 10.000
</text>
  </threadedComment>
</ThreadedComments>
</file>

<file path=xl/threadedComments/threadedComment6.xml><?xml version="1.0" encoding="utf-8"?>
<ThreadedComments xmlns="http://schemas.microsoft.com/office/spreadsheetml/2018/threadedcomments" xmlns:x="http://schemas.openxmlformats.org/spreadsheetml/2006/main">
  <threadedComment ref="I421" dT="2023-11-20T19:55:10.69" personId="{1FC3955B-D62E-4922-BD58-5DBEBE4A88FE}" id="{BF26CE74-8B64-48F9-9AC5-6980E7333991}">
    <text xml:space="preserve">se multiplico 5.81 UVT por el valor de la UVT 2023 $42412 y el valor resultante se dividió en 10.000
</text>
  </threadedComment>
</ThreadedComments>
</file>

<file path=xl/threadedComments/threadedComment7.xml><?xml version="1.0" encoding="utf-8"?>
<ThreadedComments xmlns="http://schemas.microsoft.com/office/spreadsheetml/2018/threadedcomments" xmlns:x="http://schemas.openxmlformats.org/spreadsheetml/2006/main">
  <threadedComment ref="I421" dT="2023-11-20T19:55:10.69" personId="{1FC3955B-D62E-4922-BD58-5DBEBE4A88FE}" id="{9A9B7B35-B1C2-4936-B148-AB8E7F46420D}">
    <text xml:space="preserve">se multiplico 5.81 UVT por el valor de la UVT 2023 $42412 y el valor resultante se dividió en 10.000
</text>
  </threadedComment>
</ThreadedComments>
</file>

<file path=xl/threadedComments/threadedComment8.xml><?xml version="1.0" encoding="utf-8"?>
<ThreadedComments xmlns="http://schemas.microsoft.com/office/spreadsheetml/2018/threadedcomments" xmlns:x="http://schemas.openxmlformats.org/spreadsheetml/2006/main">
  <threadedComment ref="I421" dT="2023-11-20T19:55:10.69" personId="{1FC3955B-D62E-4922-BD58-5DBEBE4A88FE}" id="{A43968B3-3B2B-4963-AE07-572B17A3F285}">
    <text xml:space="preserve">se multiplico 5.81 UVT por el valor de la UVT 2023 $42412 y el valor resultante se dividió en 10.000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9D94-D249-4CC5-9286-45B4C87D2B73}">
  <sheetPr>
    <tabColor rgb="FF006666"/>
  </sheetPr>
  <dimension ref="B1:L23"/>
  <sheetViews>
    <sheetView workbookViewId="0"/>
  </sheetViews>
  <sheetFormatPr baseColWidth="10" defaultRowHeight="15" customHeight="1" zeroHeight="1" x14ac:dyDescent="0.25"/>
  <cols>
    <col min="1" max="1" width="0.85546875" customWidth="1"/>
    <col min="2" max="12" width="11.42578125" customWidth="1"/>
    <col min="13" max="13" width="1.140625" customWidth="1"/>
    <col min="14" max="15" width="0" hidden="1" customWidth="1"/>
  </cols>
  <sheetData>
    <row r="1" spans="2:12" ht="4.5" customHeight="1" thickBot="1" x14ac:dyDescent="0.3"/>
    <row r="2" spans="2:12" ht="15.75" thickTop="1" x14ac:dyDescent="0.25">
      <c r="B2" s="715" t="s">
        <v>1002</v>
      </c>
      <c r="C2" s="716"/>
      <c r="D2" s="716"/>
      <c r="E2" s="716"/>
      <c r="F2" s="716"/>
      <c r="G2" s="716"/>
      <c r="H2" s="716"/>
      <c r="I2" s="716"/>
      <c r="J2" s="716"/>
      <c r="K2" s="716"/>
      <c r="L2" s="717"/>
    </row>
    <row r="3" spans="2:12" ht="15.75" thickBot="1" x14ac:dyDescent="0.3">
      <c r="B3" s="718"/>
      <c r="C3" s="719"/>
      <c r="D3" s="719"/>
      <c r="E3" s="719"/>
      <c r="F3" s="719"/>
      <c r="G3" s="719"/>
      <c r="H3" s="719"/>
      <c r="I3" s="719"/>
      <c r="J3" s="719"/>
      <c r="K3" s="719"/>
      <c r="L3" s="720"/>
    </row>
    <row r="4" spans="2:12" ht="15.75" thickTop="1" x14ac:dyDescent="0.25">
      <c r="B4" s="487"/>
      <c r="C4" s="488"/>
      <c r="D4" s="488"/>
      <c r="E4" s="488"/>
      <c r="F4" s="488"/>
      <c r="G4" s="488"/>
      <c r="H4" s="488"/>
      <c r="I4" s="488"/>
      <c r="J4" s="488"/>
      <c r="K4" s="488"/>
      <c r="L4" s="488"/>
    </row>
    <row r="5" spans="2:12" x14ac:dyDescent="0.25">
      <c r="B5" s="489"/>
      <c r="C5" s="490"/>
      <c r="D5" s="490"/>
      <c r="E5" s="490"/>
      <c r="F5" s="490"/>
      <c r="G5" s="490"/>
      <c r="H5" s="490"/>
      <c r="I5" s="490"/>
      <c r="J5" s="490"/>
      <c r="K5" s="490"/>
      <c r="L5" s="490"/>
    </row>
    <row r="6" spans="2:12" x14ac:dyDescent="0.25">
      <c r="B6" s="489"/>
      <c r="C6" s="490"/>
      <c r="D6" s="490"/>
      <c r="E6" s="490"/>
      <c r="F6" s="490"/>
      <c r="G6" s="490"/>
      <c r="H6" s="490"/>
      <c r="I6" s="490"/>
      <c r="J6" s="490"/>
      <c r="K6" s="490"/>
      <c r="L6" s="490"/>
    </row>
    <row r="7" spans="2:12" x14ac:dyDescent="0.25">
      <c r="B7" s="489"/>
      <c r="C7" s="490"/>
      <c r="D7" s="490"/>
      <c r="E7" s="490"/>
      <c r="F7" s="490"/>
      <c r="G7" s="490"/>
      <c r="H7" s="490"/>
      <c r="I7" s="490"/>
      <c r="J7" s="490"/>
      <c r="K7" s="490"/>
      <c r="L7" s="490"/>
    </row>
    <row r="8" spans="2:12" x14ac:dyDescent="0.25">
      <c r="B8" s="489"/>
      <c r="C8" s="490"/>
      <c r="D8" s="490"/>
      <c r="E8" s="490"/>
      <c r="F8" s="490"/>
      <c r="G8" s="490"/>
      <c r="H8" s="490"/>
      <c r="I8" s="490"/>
      <c r="J8" s="490"/>
      <c r="K8" s="490"/>
      <c r="L8" s="490"/>
    </row>
    <row r="9" spans="2:12" x14ac:dyDescent="0.25">
      <c r="B9" s="489"/>
      <c r="C9" s="490"/>
      <c r="D9" s="490"/>
      <c r="E9" s="490"/>
      <c r="F9" s="490"/>
      <c r="G9" s="490"/>
      <c r="H9" s="490"/>
      <c r="I9" s="490"/>
      <c r="J9" s="490"/>
      <c r="K9" s="490"/>
      <c r="L9" s="490"/>
    </row>
    <row r="10" spans="2:12" x14ac:dyDescent="0.25">
      <c r="B10" s="489"/>
      <c r="C10" s="490"/>
      <c r="D10" s="490"/>
      <c r="E10" s="490"/>
      <c r="F10" s="490"/>
      <c r="G10" s="490"/>
      <c r="H10" s="490"/>
      <c r="I10" s="490"/>
      <c r="J10" s="490"/>
      <c r="K10" s="490"/>
      <c r="L10" s="490"/>
    </row>
    <row r="11" spans="2:12" x14ac:dyDescent="0.25">
      <c r="B11" s="489"/>
      <c r="C11" s="490"/>
      <c r="D11" s="490"/>
      <c r="E11" s="490"/>
      <c r="F11" s="490"/>
      <c r="G11" s="490"/>
      <c r="H11" s="490"/>
      <c r="I11" s="490"/>
      <c r="J11" s="490"/>
      <c r="K11" s="490"/>
      <c r="L11" s="490"/>
    </row>
    <row r="12" spans="2:12" x14ac:dyDescent="0.25">
      <c r="B12" s="489"/>
      <c r="C12" s="490"/>
      <c r="D12" s="490"/>
      <c r="E12" s="490"/>
      <c r="F12" s="490"/>
      <c r="G12" s="490"/>
      <c r="H12" s="490"/>
      <c r="I12" s="490"/>
      <c r="J12" s="490"/>
      <c r="K12" s="490"/>
      <c r="L12" s="490"/>
    </row>
    <row r="13" spans="2:12" x14ac:dyDescent="0.25">
      <c r="B13" s="489"/>
      <c r="C13" s="490"/>
      <c r="D13" s="490"/>
      <c r="E13" s="490"/>
      <c r="F13" s="490"/>
      <c r="G13" s="490"/>
      <c r="H13" s="490"/>
      <c r="I13" s="490"/>
      <c r="J13" s="490"/>
      <c r="K13" s="490"/>
      <c r="L13" s="490"/>
    </row>
    <row r="14" spans="2:12" x14ac:dyDescent="0.25">
      <c r="B14" s="489"/>
      <c r="C14" s="490"/>
      <c r="D14" s="490"/>
      <c r="E14" s="490"/>
      <c r="F14" s="490"/>
      <c r="G14" s="490"/>
      <c r="H14" s="490"/>
      <c r="I14" s="490"/>
      <c r="J14" s="490"/>
      <c r="K14" s="490"/>
      <c r="L14" s="490"/>
    </row>
    <row r="15" spans="2:12" x14ac:dyDescent="0.25">
      <c r="B15" s="489"/>
      <c r="C15" s="490"/>
      <c r="D15" s="490"/>
      <c r="E15" s="490"/>
      <c r="F15" s="490"/>
      <c r="G15" s="490"/>
      <c r="H15" s="490"/>
      <c r="I15" s="490"/>
      <c r="J15" s="490"/>
      <c r="K15" s="490"/>
      <c r="L15" s="490"/>
    </row>
    <row r="16" spans="2:12" x14ac:dyDescent="0.25">
      <c r="B16" s="489"/>
      <c r="C16" s="490"/>
      <c r="D16" s="490"/>
      <c r="E16" s="490"/>
      <c r="F16" s="490"/>
      <c r="G16" s="490"/>
      <c r="H16" s="490"/>
      <c r="I16" s="490"/>
      <c r="J16" s="490"/>
      <c r="K16" s="490"/>
      <c r="L16" s="490"/>
    </row>
    <row r="17" spans="2:12" x14ac:dyDescent="0.25">
      <c r="B17" s="489"/>
      <c r="C17" s="490"/>
      <c r="D17" s="490"/>
      <c r="E17" s="490"/>
      <c r="F17" s="490"/>
      <c r="G17" s="490"/>
      <c r="H17" s="490"/>
      <c r="I17" s="490"/>
      <c r="J17" s="490"/>
      <c r="K17" s="490"/>
      <c r="L17" s="490"/>
    </row>
    <row r="18" spans="2:12" x14ac:dyDescent="0.25">
      <c r="B18" s="489"/>
      <c r="C18" s="490"/>
      <c r="D18" s="490"/>
      <c r="E18" s="490"/>
      <c r="F18" s="490"/>
      <c r="G18" s="490"/>
      <c r="H18" s="490"/>
      <c r="I18" s="490"/>
      <c r="J18" s="490"/>
      <c r="K18" s="490"/>
      <c r="L18" s="490"/>
    </row>
    <row r="19" spans="2:12" x14ac:dyDescent="0.25">
      <c r="B19" s="489"/>
      <c r="C19" s="490"/>
      <c r="D19" s="490"/>
      <c r="E19" s="490"/>
      <c r="F19" s="490"/>
      <c r="G19" s="490"/>
      <c r="H19" s="490"/>
      <c r="I19" s="490"/>
      <c r="J19" s="490"/>
      <c r="K19" s="490"/>
      <c r="L19" s="490"/>
    </row>
    <row r="20" spans="2:12" x14ac:dyDescent="0.25">
      <c r="B20" s="489"/>
      <c r="C20" s="490"/>
      <c r="D20" s="490"/>
      <c r="E20" s="490"/>
      <c r="F20" s="490"/>
      <c r="G20" s="490"/>
      <c r="H20" s="490"/>
      <c r="I20" s="490"/>
      <c r="J20" s="490"/>
      <c r="K20" s="490"/>
      <c r="L20" s="490"/>
    </row>
    <row r="21" spans="2:12" x14ac:dyDescent="0.25">
      <c r="B21" s="489"/>
      <c r="C21" s="490"/>
      <c r="D21" s="490"/>
      <c r="E21" s="490"/>
      <c r="F21" s="490"/>
      <c r="G21" s="490"/>
      <c r="H21" s="490"/>
      <c r="I21" s="490"/>
      <c r="J21" s="490"/>
      <c r="K21" s="490"/>
      <c r="L21" s="490"/>
    </row>
    <row r="22" spans="2:12" x14ac:dyDescent="0.25">
      <c r="B22" s="489"/>
      <c r="C22" s="490"/>
      <c r="D22" s="490"/>
      <c r="E22" s="490"/>
      <c r="F22" s="490"/>
      <c r="G22" s="490"/>
      <c r="H22" s="490"/>
      <c r="I22" s="490"/>
      <c r="J22" s="490"/>
      <c r="K22" s="490"/>
      <c r="L22" s="490"/>
    </row>
    <row r="23" spans="2:12" ht="5.25" customHeight="1" x14ac:dyDescent="0.25"/>
  </sheetData>
  <mergeCells count="1">
    <mergeCell ref="B2:L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FE-D2F7-4927-AEA4-BC899EB2AA35}">
  <dimension ref="A1:Z1023"/>
  <sheetViews>
    <sheetView tabSelected="1" view="pageBreakPreview" topLeftCell="C1" zoomScaleNormal="100" zoomScaleSheetLayoutView="100" workbookViewId="0">
      <pane ySplit="6" topLeftCell="A7" activePane="bottomLeft" state="frozen"/>
      <selection activeCell="C6" sqref="C6"/>
      <selection pane="bottomLeft" activeCell="D9" sqref="D9"/>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hidden="1" customWidth="1"/>
    <col min="23" max="23" width="17.85546875" style="449" hidden="1" customWidth="1"/>
    <col min="24" max="24" width="15.5703125" style="449" hidden="1" customWidth="1"/>
    <col min="25" max="25" width="16.42578125" style="449" hidden="1"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12"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6">
        <v>12110</v>
      </c>
      <c r="I4" s="117"/>
      <c r="J4" s="7"/>
      <c r="K4" s="171"/>
      <c r="L4" s="171"/>
      <c r="M4" s="3"/>
      <c r="N4" s="3"/>
      <c r="O4" s="3"/>
      <c r="P4" s="4"/>
      <c r="Q4" s="69"/>
      <c r="R4" s="293"/>
      <c r="S4" s="2"/>
      <c r="T4" s="2"/>
      <c r="U4" s="2"/>
    </row>
    <row r="5" spans="1:24" ht="23.25"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75" thickBot="1" x14ac:dyDescent="0.3">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75" thickBot="1" x14ac:dyDescent="0.3">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75" thickBot="1" x14ac:dyDescent="0.3">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25">
      <c r="A266" s="1"/>
      <c r="B266" s="61">
        <v>1027</v>
      </c>
      <c r="C266" s="104">
        <v>1027</v>
      </c>
      <c r="D266" s="95" t="s">
        <v>1008</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33" customHeight="1" x14ac:dyDescent="0.25">
      <c r="A267" s="1"/>
      <c r="B267" s="61"/>
      <c r="C267" s="104" t="s">
        <v>1009</v>
      </c>
      <c r="D267" s="95" t="s">
        <v>1010</v>
      </c>
      <c r="E267" s="89"/>
      <c r="F267" s="89" t="s">
        <v>20</v>
      </c>
      <c r="G267" s="90" t="s">
        <v>1011</v>
      </c>
      <c r="H267" s="229">
        <v>3546171</v>
      </c>
      <c r="I267" s="505"/>
      <c r="J267" s="210"/>
      <c r="K267" s="210"/>
      <c r="L267" s="17"/>
      <c r="M267" s="25"/>
      <c r="N267" s="37"/>
      <c r="O267" s="25"/>
      <c r="P267" s="211"/>
      <c r="Q267" s="30"/>
      <c r="R267" s="20"/>
      <c r="S267" s="25"/>
      <c r="T267" s="2"/>
      <c r="U267" s="26"/>
    </row>
    <row r="268" spans="1:26" customFormat="1" ht="28.5" x14ac:dyDescent="0.25">
      <c r="A268" s="1"/>
      <c r="B268" s="61"/>
      <c r="C268" s="114">
        <v>1029</v>
      </c>
      <c r="D268" s="95" t="s">
        <v>177</v>
      </c>
      <c r="E268" s="89"/>
      <c r="F268" s="89" t="s">
        <v>20</v>
      </c>
      <c r="G268" s="90">
        <v>124.86</v>
      </c>
      <c r="H268" s="229">
        <v>1512055</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8" s="20" t="s">
        <v>176</v>
      </c>
      <c r="S268" s="25">
        <v>100</v>
      </c>
      <c r="T268" s="2" t="s">
        <v>998</v>
      </c>
      <c r="U268" s="26" t="s">
        <v>998</v>
      </c>
    </row>
    <row r="269" spans="1:26" customFormat="1" ht="28.5" x14ac:dyDescent="0.25">
      <c r="A269" s="1"/>
      <c r="B269" s="61"/>
      <c r="C269" s="114">
        <v>1030</v>
      </c>
      <c r="D269" s="95" t="s">
        <v>178</v>
      </c>
      <c r="E269" s="89"/>
      <c r="F269" s="89" t="s">
        <v>20</v>
      </c>
      <c r="G269" s="90">
        <v>135.55000000000001</v>
      </c>
      <c r="H269" s="229">
        <v>1641511</v>
      </c>
      <c r="I269" s="505"/>
      <c r="J269" s="210"/>
      <c r="K269" s="210">
        <v>0</v>
      </c>
      <c r="L269" s="17" t="s">
        <v>979</v>
      </c>
      <c r="M269" s="25">
        <v>100</v>
      </c>
      <c r="N269" s="37" t="s">
        <v>481</v>
      </c>
      <c r="O269" s="25">
        <v>1654</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9" s="20" t="s">
        <v>176</v>
      </c>
      <c r="S269" s="25">
        <v>100</v>
      </c>
      <c r="T269" s="2" t="s">
        <v>998</v>
      </c>
      <c r="U269" s="26" t="s">
        <v>998</v>
      </c>
    </row>
    <row r="270" spans="1:26" customFormat="1" ht="15" customHeight="1" x14ac:dyDescent="0.25">
      <c r="A270" s="1"/>
      <c r="B270" s="5"/>
      <c r="C270" s="647" t="s">
        <v>179</v>
      </c>
      <c r="D270" s="648"/>
      <c r="E270" s="648"/>
      <c r="F270" s="648"/>
      <c r="G270" s="532"/>
      <c r="H270" s="229"/>
      <c r="I270" s="505"/>
      <c r="J270" s="459"/>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70" s="25" t="s">
        <v>42</v>
      </c>
      <c r="S270" s="25" t="s">
        <v>42</v>
      </c>
      <c r="T270" s="25" t="s">
        <v>42</v>
      </c>
      <c r="U270" s="299" t="s">
        <v>41</v>
      </c>
    </row>
    <row r="271" spans="1:26" customFormat="1" x14ac:dyDescent="0.25">
      <c r="A271" s="1"/>
      <c r="B271" s="44" t="s">
        <v>1</v>
      </c>
      <c r="C271" s="126" t="s">
        <v>1</v>
      </c>
      <c r="D271" s="126" t="s">
        <v>2</v>
      </c>
      <c r="E271" s="126" t="s">
        <v>3</v>
      </c>
      <c r="F271" s="126" t="s">
        <v>4</v>
      </c>
      <c r="G271" s="105" t="s">
        <v>5</v>
      </c>
      <c r="H271" s="491" t="s">
        <v>6</v>
      </c>
      <c r="I271" s="505"/>
      <c r="J271" s="314"/>
      <c r="K271" s="210">
        <v>0</v>
      </c>
      <c r="L271" s="17" t="s">
        <v>42</v>
      </c>
      <c r="M271" s="25" t="s">
        <v>42</v>
      </c>
      <c r="N271" s="210" t="s">
        <v>42</v>
      </c>
      <c r="O271" s="210" t="s">
        <v>42</v>
      </c>
      <c r="P271" s="211"/>
      <c r="Q2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1" s="25" t="s">
        <v>42</v>
      </c>
      <c r="S271" s="25" t="s">
        <v>42</v>
      </c>
      <c r="T271" s="25" t="s">
        <v>42</v>
      </c>
      <c r="U271" s="299" t="s">
        <v>41</v>
      </c>
      <c r="W271" s="254"/>
      <c r="Y271" s="227"/>
    </row>
    <row r="272" spans="1:26" customFormat="1" ht="52.5" customHeight="1" x14ac:dyDescent="0.25">
      <c r="A272" s="1"/>
      <c r="B272" s="57">
        <v>2016</v>
      </c>
      <c r="C272" s="64">
        <v>2016</v>
      </c>
      <c r="D272" s="323" t="s">
        <v>180</v>
      </c>
      <c r="E272" s="270"/>
      <c r="F272" s="270" t="s">
        <v>20</v>
      </c>
      <c r="G272" s="264">
        <v>449.27</v>
      </c>
      <c r="H272" s="229">
        <v>5440660</v>
      </c>
      <c r="I272" s="506"/>
      <c r="J272" s="286"/>
      <c r="K272" s="210">
        <v>0</v>
      </c>
      <c r="L272" s="13" t="s">
        <v>181</v>
      </c>
      <c r="M272" s="25">
        <v>100</v>
      </c>
      <c r="N272" s="37" t="s">
        <v>481</v>
      </c>
      <c r="O272" s="51" t="s">
        <v>182</v>
      </c>
      <c r="P272" s="211"/>
      <c r="Q272" s="317"/>
      <c r="R272" s="27" t="s">
        <v>181</v>
      </c>
      <c r="S272" s="25">
        <v>100</v>
      </c>
      <c r="T272" s="2" t="s">
        <v>998</v>
      </c>
      <c r="U272" s="26" t="s">
        <v>998</v>
      </c>
      <c r="V272" s="229"/>
      <c r="W272" s="166"/>
      <c r="X272" s="256"/>
      <c r="Y272" s="148"/>
      <c r="Z272" s="121"/>
    </row>
    <row r="273" spans="1:26" customFormat="1" ht="109.5" customHeight="1" x14ac:dyDescent="0.25">
      <c r="A273" s="1"/>
      <c r="B273" s="57"/>
      <c r="C273" s="270">
        <v>90044</v>
      </c>
      <c r="D273" s="323" t="s">
        <v>183</v>
      </c>
      <c r="E273" s="270"/>
      <c r="F273" s="270" t="s">
        <v>20</v>
      </c>
      <c r="G273" s="264">
        <v>0</v>
      </c>
      <c r="H273" s="229">
        <v>0</v>
      </c>
      <c r="I273" s="506"/>
      <c r="J273" s="509"/>
      <c r="K273" s="210">
        <v>0</v>
      </c>
      <c r="L273" s="13" t="s">
        <v>181</v>
      </c>
      <c r="M273" s="37">
        <v>0</v>
      </c>
      <c r="N273" s="37" t="s">
        <v>481</v>
      </c>
      <c r="O273" s="51" t="s">
        <v>182</v>
      </c>
      <c r="P273" s="211"/>
      <c r="Q273" s="317"/>
      <c r="R273" s="27" t="s">
        <v>181</v>
      </c>
      <c r="S273" s="37">
        <v>0</v>
      </c>
      <c r="T273" s="2" t="s">
        <v>998</v>
      </c>
      <c r="U273" s="26" t="s">
        <v>998</v>
      </c>
      <c r="V273" s="229"/>
      <c r="W273" s="230"/>
      <c r="X273" s="148"/>
      <c r="Y273" s="148"/>
      <c r="Z273" s="121"/>
    </row>
    <row r="274" spans="1:26" customFormat="1" ht="128.25" x14ac:dyDescent="0.25">
      <c r="A274" s="1"/>
      <c r="B274" s="57"/>
      <c r="C274" s="270">
        <v>91094</v>
      </c>
      <c r="D274" s="323" t="s">
        <v>184</v>
      </c>
      <c r="E274" s="270"/>
      <c r="F274" s="270" t="s">
        <v>20</v>
      </c>
      <c r="G274" s="264">
        <v>179.74</v>
      </c>
      <c r="H274" s="229">
        <v>2176651</v>
      </c>
      <c r="I274" s="506"/>
      <c r="J274" s="286"/>
      <c r="K274" s="210">
        <v>0</v>
      </c>
      <c r="L274" s="13" t="s">
        <v>181</v>
      </c>
      <c r="M274" s="37">
        <v>40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4" s="22" t="s">
        <v>181</v>
      </c>
      <c r="S274" s="37">
        <v>40</v>
      </c>
      <c r="T274" s="2" t="s">
        <v>998</v>
      </c>
      <c r="U274" s="26" t="s">
        <v>998</v>
      </c>
      <c r="V274" s="173"/>
      <c r="W274" s="158"/>
      <c r="Y274" s="226"/>
      <c r="Z274" s="228"/>
    </row>
    <row r="275" spans="1:26" customFormat="1" ht="128.25" x14ac:dyDescent="0.25">
      <c r="A275" s="1"/>
      <c r="B275" s="57"/>
      <c r="C275" s="270">
        <v>91095</v>
      </c>
      <c r="D275" s="323" t="s">
        <v>185</v>
      </c>
      <c r="E275" s="270"/>
      <c r="F275" s="270" t="s">
        <v>20</v>
      </c>
      <c r="G275" s="264">
        <v>224.66</v>
      </c>
      <c r="H275" s="229">
        <v>2720633</v>
      </c>
      <c r="I275" s="506"/>
      <c r="J275" s="286"/>
      <c r="K275" s="210">
        <v>0</v>
      </c>
      <c r="L275" s="13" t="s">
        <v>181</v>
      </c>
      <c r="M275" s="37">
        <v>50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5" s="22" t="s">
        <v>181</v>
      </c>
      <c r="S275" s="37">
        <v>50</v>
      </c>
      <c r="T275" s="2" t="s">
        <v>998</v>
      </c>
      <c r="U275" s="26" t="s">
        <v>998</v>
      </c>
      <c r="V275" s="255"/>
      <c r="W275" s="167"/>
      <c r="Y275" s="166"/>
      <c r="Z275" s="228"/>
    </row>
    <row r="276" spans="1:26" customFormat="1" ht="142.5" x14ac:dyDescent="0.25">
      <c r="A276" s="1"/>
      <c r="B276" s="57"/>
      <c r="C276" s="270">
        <v>91096</v>
      </c>
      <c r="D276" s="323" t="s">
        <v>186</v>
      </c>
      <c r="E276" s="270"/>
      <c r="F276" s="270" t="s">
        <v>20</v>
      </c>
      <c r="G276" s="264">
        <v>269.61</v>
      </c>
      <c r="H276" s="229">
        <v>3264977</v>
      </c>
      <c r="I276" s="506"/>
      <c r="J276" s="286"/>
      <c r="K276" s="210">
        <v>0</v>
      </c>
      <c r="L276" s="13" t="s">
        <v>181</v>
      </c>
      <c r="M276" s="37">
        <v>60</v>
      </c>
      <c r="N276" s="37" t="s">
        <v>481</v>
      </c>
      <c r="O276" s="51" t="s">
        <v>182</v>
      </c>
      <c r="P276" s="211"/>
      <c r="Q2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6" s="22" t="s">
        <v>181</v>
      </c>
      <c r="S276" s="37">
        <v>60</v>
      </c>
      <c r="T276" s="2" t="s">
        <v>998</v>
      </c>
      <c r="U276" s="26" t="s">
        <v>998</v>
      </c>
      <c r="V276" s="255"/>
      <c r="W276" s="158"/>
      <c r="X276">
        <f>+ROUND(G272*60%,2)</f>
        <v>269.56</v>
      </c>
      <c r="Z276" s="228"/>
    </row>
    <row r="277" spans="1:26" customFormat="1" ht="128.25" x14ac:dyDescent="0.25">
      <c r="A277" s="1"/>
      <c r="B277" s="57"/>
      <c r="C277" s="27">
        <v>92094</v>
      </c>
      <c r="D277" s="323" t="s">
        <v>187</v>
      </c>
      <c r="E277" s="270"/>
      <c r="F277" s="270" t="s">
        <v>20</v>
      </c>
      <c r="G277" s="264">
        <v>314.52999999999997</v>
      </c>
      <c r="H277" s="229">
        <v>3808958</v>
      </c>
      <c r="I277" s="506"/>
      <c r="J277" s="286"/>
      <c r="K277" s="210">
        <v>0</v>
      </c>
      <c r="L277" s="13" t="s">
        <v>181</v>
      </c>
      <c r="M277" s="37">
        <v>70</v>
      </c>
      <c r="N277" s="37" t="s">
        <v>481</v>
      </c>
      <c r="O277" s="51" t="s">
        <v>182</v>
      </c>
      <c r="P277" s="211"/>
      <c r="Q277" s="317"/>
      <c r="R277" s="22" t="s">
        <v>181</v>
      </c>
      <c r="S277" s="37">
        <v>70</v>
      </c>
      <c r="T277" s="2" t="s">
        <v>998</v>
      </c>
      <c r="U277" s="26" t="s">
        <v>998</v>
      </c>
      <c r="V277" s="229"/>
      <c r="W277" s="230"/>
      <c r="X277" s="148"/>
      <c r="Y277" s="148"/>
      <c r="Z277" s="121"/>
    </row>
    <row r="278" spans="1:26" customFormat="1" ht="128.25" x14ac:dyDescent="0.25">
      <c r="A278" s="1"/>
      <c r="B278" s="57"/>
      <c r="C278" s="27">
        <v>92095</v>
      </c>
      <c r="D278" s="323" t="s">
        <v>188</v>
      </c>
      <c r="E278" s="270"/>
      <c r="F278" s="270" t="s">
        <v>20</v>
      </c>
      <c r="G278" s="264">
        <v>359.44</v>
      </c>
      <c r="H278" s="229">
        <v>4352818</v>
      </c>
      <c r="I278" s="506"/>
      <c r="J278" s="286"/>
      <c r="K278" s="210">
        <v>0</v>
      </c>
      <c r="L278" s="13" t="s">
        <v>181</v>
      </c>
      <c r="M278" s="37">
        <v>80</v>
      </c>
      <c r="N278" s="37" t="s">
        <v>481</v>
      </c>
      <c r="O278" s="51" t="s">
        <v>182</v>
      </c>
      <c r="P278" s="211"/>
      <c r="Q278" s="317"/>
      <c r="R278" s="22" t="s">
        <v>181</v>
      </c>
      <c r="S278" s="37">
        <v>80</v>
      </c>
      <c r="T278" s="2" t="s">
        <v>998</v>
      </c>
      <c r="U278" s="26" t="s">
        <v>998</v>
      </c>
      <c r="V278" s="257"/>
      <c r="W278" s="230"/>
      <c r="X278" s="148"/>
      <c r="Y278" s="148"/>
      <c r="Z278" s="121"/>
    </row>
    <row r="279" spans="1:26" customFormat="1" ht="128.25" x14ac:dyDescent="0.25">
      <c r="A279" s="1"/>
      <c r="B279" s="57"/>
      <c r="C279" s="27">
        <v>92096</v>
      </c>
      <c r="D279" s="323" t="s">
        <v>189</v>
      </c>
      <c r="E279" s="270"/>
      <c r="F279" s="270" t="s">
        <v>20</v>
      </c>
      <c r="G279" s="264">
        <v>404.4</v>
      </c>
      <c r="H279" s="229">
        <v>4897284</v>
      </c>
      <c r="I279" s="506"/>
      <c r="J279" s="286"/>
      <c r="K279" s="210">
        <v>0</v>
      </c>
      <c r="L279" s="13" t="s">
        <v>181</v>
      </c>
      <c r="M279" s="37">
        <v>90</v>
      </c>
      <c r="N279" s="37" t="s">
        <v>481</v>
      </c>
      <c r="O279" s="51" t="s">
        <v>182</v>
      </c>
      <c r="P279" s="211"/>
      <c r="Q279" s="317"/>
      <c r="R279" s="22" t="s">
        <v>181</v>
      </c>
      <c r="S279" s="37">
        <v>90</v>
      </c>
      <c r="T279" s="2" t="s">
        <v>998</v>
      </c>
      <c r="U279" s="26" t="s">
        <v>998</v>
      </c>
      <c r="V279" s="257"/>
      <c r="W279" s="230"/>
      <c r="X279" s="148"/>
      <c r="Y279" s="148"/>
      <c r="Z279" s="121"/>
    </row>
    <row r="280" spans="1:26" ht="28.5" x14ac:dyDescent="0.25">
      <c r="A280" s="1"/>
      <c r="B280" s="57">
        <v>2017</v>
      </c>
      <c r="C280" s="64">
        <v>2017</v>
      </c>
      <c r="D280" s="323" t="s">
        <v>190</v>
      </c>
      <c r="E280" s="270"/>
      <c r="F280" s="270" t="s">
        <v>20</v>
      </c>
      <c r="G280" s="264">
        <v>470.48</v>
      </c>
      <c r="H280" s="229">
        <v>5697513</v>
      </c>
      <c r="I280" s="506"/>
      <c r="J280" s="286"/>
      <c r="K280" s="210">
        <v>0</v>
      </c>
      <c r="L280" s="13" t="s">
        <v>181</v>
      </c>
      <c r="M280" s="25">
        <v>100</v>
      </c>
      <c r="N280" s="37" t="s">
        <v>481</v>
      </c>
      <c r="O280" s="25"/>
      <c r="P280" s="211"/>
      <c r="Q280" s="317"/>
      <c r="R280" s="22" t="s">
        <v>181</v>
      </c>
      <c r="S280" s="25">
        <v>100</v>
      </c>
      <c r="T280" s="2" t="s">
        <v>998</v>
      </c>
      <c r="U280" s="26" t="s">
        <v>998</v>
      </c>
      <c r="V280" s="457"/>
      <c r="W280" s="279"/>
      <c r="X280" s="280"/>
      <c r="Y280" s="280"/>
      <c r="Z280" s="458"/>
    </row>
    <row r="281" spans="1:26" ht="42.75" x14ac:dyDescent="0.25">
      <c r="A281" s="1"/>
      <c r="B281" s="61"/>
      <c r="C281" s="270">
        <v>90046</v>
      </c>
      <c r="D281" s="323" t="s">
        <v>191</v>
      </c>
      <c r="E281" s="270"/>
      <c r="F281" s="270" t="s">
        <v>20</v>
      </c>
      <c r="G281" s="264">
        <v>0</v>
      </c>
      <c r="H281" s="229">
        <v>0</v>
      </c>
      <c r="I281" s="506"/>
      <c r="J281" s="286"/>
      <c r="K281" s="210">
        <v>0</v>
      </c>
      <c r="L281" s="13" t="s">
        <v>181</v>
      </c>
      <c r="M281" s="37">
        <v>0</v>
      </c>
      <c r="N281" s="37" t="s">
        <v>481</v>
      </c>
      <c r="O281" s="37"/>
      <c r="P281" s="211"/>
      <c r="Q281" s="317"/>
      <c r="R281" s="22" t="s">
        <v>181</v>
      </c>
      <c r="S281" s="37">
        <v>0</v>
      </c>
      <c r="T281" s="2" t="s">
        <v>998</v>
      </c>
      <c r="U281" s="26" t="s">
        <v>998</v>
      </c>
      <c r="V281" s="278"/>
      <c r="W281" s="279"/>
      <c r="X281" s="280"/>
      <c r="Y281" s="280"/>
      <c r="Z281" s="458"/>
    </row>
    <row r="282" spans="1:26" ht="114" x14ac:dyDescent="0.25">
      <c r="A282" s="1"/>
      <c r="B282" s="61"/>
      <c r="C282" s="270">
        <v>91097</v>
      </c>
      <c r="D282" s="323" t="s">
        <v>192</v>
      </c>
      <c r="E282" s="270"/>
      <c r="F282" s="270" t="s">
        <v>20</v>
      </c>
      <c r="G282" s="264">
        <v>188.18</v>
      </c>
      <c r="H282" s="229">
        <v>2278860</v>
      </c>
      <c r="I282" s="506"/>
      <c r="J282" s="286"/>
      <c r="K282" s="210">
        <v>0</v>
      </c>
      <c r="L282" s="13" t="s">
        <v>181</v>
      </c>
      <c r="M282" s="37">
        <v>40</v>
      </c>
      <c r="N282" s="37" t="s">
        <v>481</v>
      </c>
      <c r="O282" s="37"/>
      <c r="P282" s="211"/>
      <c r="Q282" s="317"/>
      <c r="R282" s="22" t="s">
        <v>181</v>
      </c>
      <c r="S282" s="37">
        <v>40</v>
      </c>
      <c r="T282" s="2" t="s">
        <v>998</v>
      </c>
      <c r="U282" s="26" t="s">
        <v>998</v>
      </c>
      <c r="V282" s="62"/>
      <c r="W282" s="279"/>
      <c r="X282" s="280"/>
      <c r="Y282" s="280"/>
      <c r="Z282" s="458"/>
    </row>
    <row r="283" spans="1:26" ht="114" x14ac:dyDescent="0.25">
      <c r="A283" s="1"/>
      <c r="B283" s="61"/>
      <c r="C283" s="270">
        <v>91098</v>
      </c>
      <c r="D283" s="323" t="s">
        <v>193</v>
      </c>
      <c r="E283" s="270"/>
      <c r="F283" s="270" t="s">
        <v>20</v>
      </c>
      <c r="G283" s="264">
        <v>235.26</v>
      </c>
      <c r="H283" s="229">
        <v>2848999</v>
      </c>
      <c r="I283" s="506"/>
      <c r="J283" s="286"/>
      <c r="K283" s="210">
        <v>0</v>
      </c>
      <c r="L283" s="13" t="s">
        <v>181</v>
      </c>
      <c r="M283" s="37">
        <v>50</v>
      </c>
      <c r="N283" s="37" t="s">
        <v>481</v>
      </c>
      <c r="O283" s="37"/>
      <c r="P283" s="211"/>
      <c r="Q283" s="317"/>
      <c r="R283" s="22" t="s">
        <v>181</v>
      </c>
      <c r="S283" s="37">
        <v>50</v>
      </c>
      <c r="T283" s="2" t="s">
        <v>998</v>
      </c>
      <c r="U283" s="26" t="s">
        <v>998</v>
      </c>
      <c r="V283" s="62"/>
      <c r="W283" s="279"/>
      <c r="X283" s="280"/>
      <c r="Y283" s="280"/>
      <c r="Z283" s="458"/>
    </row>
    <row r="284" spans="1:26" ht="128.25" x14ac:dyDescent="0.25">
      <c r="A284" s="1"/>
      <c r="B284" s="61"/>
      <c r="C284" s="270">
        <v>91099</v>
      </c>
      <c r="D284" s="455" t="s">
        <v>194</v>
      </c>
      <c r="E284" s="270"/>
      <c r="F284" s="270" t="s">
        <v>20</v>
      </c>
      <c r="G284" s="264">
        <v>282.29000000000002</v>
      </c>
      <c r="H284" s="229">
        <v>3418532</v>
      </c>
      <c r="I284" s="506"/>
      <c r="J284" s="286"/>
      <c r="K284" s="210">
        <v>0</v>
      </c>
      <c r="L284" s="13" t="s">
        <v>181</v>
      </c>
      <c r="M284" s="37">
        <v>60</v>
      </c>
      <c r="N284" s="37" t="s">
        <v>481</v>
      </c>
      <c r="O284" s="37"/>
      <c r="P284" s="211"/>
      <c r="Q284" s="317"/>
      <c r="R284" s="22" t="s">
        <v>181</v>
      </c>
      <c r="S284" s="37">
        <v>60</v>
      </c>
      <c r="T284" s="2" t="s">
        <v>998</v>
      </c>
      <c r="U284" s="26" t="s">
        <v>998</v>
      </c>
      <c r="V284" s="62"/>
      <c r="W284" s="279"/>
      <c r="X284" s="280"/>
      <c r="Y284" s="280"/>
      <c r="Z284" s="458"/>
    </row>
    <row r="285" spans="1:26" ht="114" x14ac:dyDescent="0.25">
      <c r="A285" s="1"/>
      <c r="B285" s="61"/>
      <c r="C285" s="27">
        <v>92097</v>
      </c>
      <c r="D285" s="323" t="s">
        <v>195</v>
      </c>
      <c r="E285" s="270"/>
      <c r="F285" s="270" t="s">
        <v>20</v>
      </c>
      <c r="G285" s="264">
        <v>329.33</v>
      </c>
      <c r="H285" s="229">
        <v>3988186</v>
      </c>
      <c r="I285" s="506"/>
      <c r="J285" s="286"/>
      <c r="K285" s="210">
        <v>0</v>
      </c>
      <c r="L285" s="13" t="s">
        <v>181</v>
      </c>
      <c r="M285" s="37">
        <v>70</v>
      </c>
      <c r="N285" s="37" t="s">
        <v>481</v>
      </c>
      <c r="O285" s="37"/>
      <c r="P285" s="211"/>
      <c r="Q285" s="317"/>
      <c r="R285" s="22" t="s">
        <v>181</v>
      </c>
      <c r="S285" s="37">
        <v>70</v>
      </c>
      <c r="T285" s="2" t="s">
        <v>998</v>
      </c>
      <c r="U285" s="26" t="s">
        <v>998</v>
      </c>
      <c r="V285" s="62"/>
      <c r="W285" s="279"/>
      <c r="X285" s="280"/>
      <c r="Y285" s="280"/>
      <c r="Z285" s="458"/>
    </row>
    <row r="286" spans="1:26" ht="114" x14ac:dyDescent="0.25">
      <c r="A286" s="1"/>
      <c r="B286" s="61"/>
      <c r="C286" s="27">
        <v>92098</v>
      </c>
      <c r="D286" s="323" t="s">
        <v>196</v>
      </c>
      <c r="E286" s="288"/>
      <c r="F286" s="270" t="s">
        <v>20</v>
      </c>
      <c r="G286" s="264">
        <v>376.41</v>
      </c>
      <c r="H286" s="229">
        <v>4558325</v>
      </c>
      <c r="I286" s="506"/>
      <c r="J286" s="286"/>
      <c r="K286" s="210">
        <v>0</v>
      </c>
      <c r="L286" s="13" t="s">
        <v>181</v>
      </c>
      <c r="M286" s="37">
        <v>80</v>
      </c>
      <c r="N286" s="37" t="s">
        <v>481</v>
      </c>
      <c r="O286" s="37"/>
      <c r="P286" s="211"/>
      <c r="Q286" s="317"/>
      <c r="R286" s="22" t="s">
        <v>181</v>
      </c>
      <c r="S286" s="37">
        <v>80</v>
      </c>
      <c r="T286" s="2" t="s">
        <v>998</v>
      </c>
      <c r="U286" s="26" t="s">
        <v>998</v>
      </c>
      <c r="V286" s="62"/>
      <c r="W286" s="279"/>
      <c r="X286" s="280"/>
      <c r="Y286" s="280"/>
      <c r="Z286" s="458"/>
    </row>
    <row r="287" spans="1:26" ht="114" x14ac:dyDescent="0.25">
      <c r="A287" s="1"/>
      <c r="B287" s="61"/>
      <c r="C287" s="27">
        <v>92099</v>
      </c>
      <c r="D287" s="323" t="s">
        <v>197</v>
      </c>
      <c r="E287" s="288"/>
      <c r="F287" s="270" t="s">
        <v>20</v>
      </c>
      <c r="G287" s="264">
        <v>423.44</v>
      </c>
      <c r="H287" s="229">
        <v>5127858</v>
      </c>
      <c r="I287" s="506"/>
      <c r="J287" s="286"/>
      <c r="K287" s="210">
        <v>0</v>
      </c>
      <c r="L287" s="13" t="s">
        <v>181</v>
      </c>
      <c r="M287" s="37">
        <v>90</v>
      </c>
      <c r="N287" s="37" t="s">
        <v>481</v>
      </c>
      <c r="O287" s="37"/>
      <c r="P287" s="211"/>
      <c r="Q287" s="317"/>
      <c r="R287" s="22" t="s">
        <v>181</v>
      </c>
      <c r="S287" s="37">
        <v>90</v>
      </c>
      <c r="T287" s="2" t="s">
        <v>998</v>
      </c>
      <c r="U287" s="26" t="s">
        <v>998</v>
      </c>
      <c r="V287" s="62"/>
      <c r="W287" s="279"/>
      <c r="X287" s="280"/>
      <c r="Y287" s="280"/>
      <c r="Z287" s="458"/>
    </row>
    <row r="288" spans="1:26" ht="28.5" x14ac:dyDescent="0.25">
      <c r="A288" s="1"/>
      <c r="B288" s="61">
        <v>2018</v>
      </c>
      <c r="C288" s="64">
        <v>2018</v>
      </c>
      <c r="D288" s="323" t="s">
        <v>198</v>
      </c>
      <c r="E288" s="288"/>
      <c r="F288" s="270" t="s">
        <v>20</v>
      </c>
      <c r="G288" s="264">
        <v>466.96</v>
      </c>
      <c r="H288" s="229">
        <v>5654886</v>
      </c>
      <c r="I288" s="506"/>
      <c r="J288" s="286"/>
      <c r="K288" s="210">
        <v>0</v>
      </c>
      <c r="L288" s="13" t="s">
        <v>181</v>
      </c>
      <c r="M288" s="25">
        <v>100</v>
      </c>
      <c r="N288" s="37" t="s">
        <v>481</v>
      </c>
      <c r="O288" s="25"/>
      <c r="P288" s="211"/>
      <c r="Q288" s="317"/>
      <c r="R288" s="22" t="s">
        <v>181</v>
      </c>
      <c r="S288" s="25">
        <v>100</v>
      </c>
      <c r="T288" s="2" t="s">
        <v>998</v>
      </c>
      <c r="U288" s="26" t="s">
        <v>998</v>
      </c>
      <c r="V288" s="457"/>
      <c r="W288" s="279"/>
      <c r="X288" s="280"/>
      <c r="Y288" s="280"/>
      <c r="Z288" s="458"/>
    </row>
    <row r="289" spans="1:26" ht="42.75" x14ac:dyDescent="0.25">
      <c r="A289" s="1"/>
      <c r="B289" s="61"/>
      <c r="C289" s="270">
        <v>90045</v>
      </c>
      <c r="D289" s="323" t="s">
        <v>199</v>
      </c>
      <c r="E289" s="288"/>
      <c r="F289" s="270" t="s">
        <v>20</v>
      </c>
      <c r="G289" s="264">
        <v>0</v>
      </c>
      <c r="H289" s="229">
        <v>0</v>
      </c>
      <c r="I289" s="506"/>
      <c r="J289" s="286"/>
      <c r="K289" s="210">
        <v>0</v>
      </c>
      <c r="L289" s="13" t="s">
        <v>181</v>
      </c>
      <c r="M289" s="37">
        <v>0</v>
      </c>
      <c r="N289" s="37" t="s">
        <v>481</v>
      </c>
      <c r="O289" s="37"/>
      <c r="P289" s="211"/>
      <c r="Q289" s="317"/>
      <c r="R289" s="22" t="s">
        <v>181</v>
      </c>
      <c r="S289" s="37">
        <v>0</v>
      </c>
      <c r="T289" s="2" t="s">
        <v>998</v>
      </c>
      <c r="U289" s="26" t="s">
        <v>998</v>
      </c>
      <c r="V289" s="278"/>
      <c r="W289" s="279"/>
      <c r="X289" s="280"/>
      <c r="Y289" s="280"/>
      <c r="Z289" s="458"/>
    </row>
    <row r="290" spans="1:26" ht="99.75" x14ac:dyDescent="0.25">
      <c r="A290" s="1"/>
      <c r="B290" s="61"/>
      <c r="C290" s="270">
        <v>91100</v>
      </c>
      <c r="D290" s="323" t="s">
        <v>200</v>
      </c>
      <c r="E290" s="288"/>
      <c r="F290" s="270" t="s">
        <v>20</v>
      </c>
      <c r="G290" s="264">
        <v>186.78</v>
      </c>
      <c r="H290" s="229">
        <v>2261906</v>
      </c>
      <c r="I290" s="506"/>
      <c r="J290" s="286"/>
      <c r="K290" s="210">
        <v>0</v>
      </c>
      <c r="L290" s="13" t="s">
        <v>181</v>
      </c>
      <c r="M290" s="37">
        <v>40</v>
      </c>
      <c r="N290" s="37" t="s">
        <v>481</v>
      </c>
      <c r="O290" s="37"/>
      <c r="P290" s="211"/>
      <c r="Q290" s="317"/>
      <c r="R290" s="22" t="s">
        <v>181</v>
      </c>
      <c r="S290" s="37">
        <v>40</v>
      </c>
      <c r="T290" s="2" t="s">
        <v>998</v>
      </c>
      <c r="U290" s="26" t="s">
        <v>998</v>
      </c>
      <c r="V290" s="62"/>
      <c r="W290" s="279"/>
      <c r="X290" s="280"/>
      <c r="Y290" s="280"/>
      <c r="Z290" s="458"/>
    </row>
    <row r="291" spans="1:26" ht="99.75" x14ac:dyDescent="0.25">
      <c r="A291" s="1"/>
      <c r="B291" s="61"/>
      <c r="C291" s="270">
        <v>91101</v>
      </c>
      <c r="D291" s="323" t="s">
        <v>201</v>
      </c>
      <c r="E291" s="288"/>
      <c r="F291" s="270" t="s">
        <v>20</v>
      </c>
      <c r="G291" s="264">
        <v>233.48</v>
      </c>
      <c r="H291" s="229">
        <v>2827443</v>
      </c>
      <c r="I291" s="506"/>
      <c r="J291" s="286"/>
      <c r="K291" s="210">
        <v>0</v>
      </c>
      <c r="L291" s="13" t="s">
        <v>181</v>
      </c>
      <c r="M291" s="37">
        <v>50</v>
      </c>
      <c r="N291" s="37" t="s">
        <v>481</v>
      </c>
      <c r="O291" s="37"/>
      <c r="P291" s="211"/>
      <c r="Q291" s="317"/>
      <c r="R291" s="22" t="s">
        <v>181</v>
      </c>
      <c r="S291" s="37">
        <v>50</v>
      </c>
      <c r="T291" s="2" t="s">
        <v>998</v>
      </c>
      <c r="U291" s="26" t="s">
        <v>998</v>
      </c>
      <c r="V291" s="62"/>
      <c r="W291" s="279"/>
      <c r="X291" s="280"/>
      <c r="Y291" s="280"/>
      <c r="Z291" s="458"/>
    </row>
    <row r="292" spans="1:26" ht="114" x14ac:dyDescent="0.25">
      <c r="A292" s="1"/>
      <c r="B292" s="61"/>
      <c r="C292" s="270">
        <v>91102</v>
      </c>
      <c r="D292" s="323" t="s">
        <v>202</v>
      </c>
      <c r="E292" s="288"/>
      <c r="F292" s="270" t="s">
        <v>20</v>
      </c>
      <c r="G292" s="264">
        <v>280.17</v>
      </c>
      <c r="H292" s="229">
        <v>3392859</v>
      </c>
      <c r="I292" s="506"/>
      <c r="J292" s="286"/>
      <c r="K292" s="210">
        <v>0</v>
      </c>
      <c r="L292" s="13" t="s">
        <v>181</v>
      </c>
      <c r="M292" s="37">
        <v>60</v>
      </c>
      <c r="N292" s="37" t="s">
        <v>481</v>
      </c>
      <c r="O292" s="37"/>
      <c r="P292" s="211"/>
      <c r="Q292" s="317"/>
      <c r="R292" s="22" t="s">
        <v>181</v>
      </c>
      <c r="S292" s="37">
        <v>60</v>
      </c>
      <c r="T292" s="2" t="s">
        <v>998</v>
      </c>
      <c r="U292" s="26" t="s">
        <v>998</v>
      </c>
      <c r="V292" s="62"/>
      <c r="W292" s="279"/>
      <c r="X292" s="280"/>
      <c r="Y292" s="280"/>
      <c r="Z292" s="458"/>
    </row>
    <row r="293" spans="1:26" ht="99.75" x14ac:dyDescent="0.25">
      <c r="A293" s="1"/>
      <c r="B293" s="61"/>
      <c r="C293" s="27">
        <v>92100</v>
      </c>
      <c r="D293" s="323" t="s">
        <v>203</v>
      </c>
      <c r="E293" s="288"/>
      <c r="F293" s="270" t="s">
        <v>20</v>
      </c>
      <c r="G293" s="264">
        <v>326.87</v>
      </c>
      <c r="H293" s="229">
        <v>3958396</v>
      </c>
      <c r="I293" s="506"/>
      <c r="J293" s="286"/>
      <c r="K293" s="210">
        <v>0</v>
      </c>
      <c r="L293" s="13" t="s">
        <v>181</v>
      </c>
      <c r="M293" s="37">
        <v>70</v>
      </c>
      <c r="N293" s="37" t="s">
        <v>481</v>
      </c>
      <c r="O293" s="37"/>
      <c r="P293" s="211"/>
      <c r="Q293" s="317"/>
      <c r="R293" s="22" t="s">
        <v>181</v>
      </c>
      <c r="S293" s="37">
        <v>70</v>
      </c>
      <c r="T293" s="2" t="s">
        <v>998</v>
      </c>
      <c r="U293" s="26" t="s">
        <v>998</v>
      </c>
      <c r="V293" s="62"/>
      <c r="W293" s="279"/>
      <c r="X293" s="280"/>
      <c r="Y293" s="280"/>
      <c r="Z293" s="458"/>
    </row>
    <row r="294" spans="1:26" ht="99.75" x14ac:dyDescent="0.25">
      <c r="A294" s="1"/>
      <c r="B294" s="61"/>
      <c r="C294" s="27">
        <v>92101</v>
      </c>
      <c r="D294" s="323" t="s">
        <v>204</v>
      </c>
      <c r="E294" s="288"/>
      <c r="F294" s="270" t="s">
        <v>20</v>
      </c>
      <c r="G294" s="264">
        <v>373.56</v>
      </c>
      <c r="H294" s="229">
        <v>4523812</v>
      </c>
      <c r="I294" s="506"/>
      <c r="J294" s="286"/>
      <c r="K294" s="210">
        <v>0</v>
      </c>
      <c r="L294" s="13" t="s">
        <v>181</v>
      </c>
      <c r="M294" s="37">
        <v>80</v>
      </c>
      <c r="N294" s="37" t="s">
        <v>481</v>
      </c>
      <c r="O294" s="37"/>
      <c r="P294" s="211"/>
      <c r="Q294" s="317"/>
      <c r="R294" s="22" t="s">
        <v>181</v>
      </c>
      <c r="S294" s="37">
        <v>80</v>
      </c>
      <c r="T294" s="2" t="s">
        <v>998</v>
      </c>
      <c r="U294" s="26" t="s">
        <v>998</v>
      </c>
      <c r="V294" s="62"/>
      <c r="W294" s="279"/>
      <c r="X294" s="280"/>
      <c r="Y294" s="280"/>
      <c r="Z294" s="458"/>
    </row>
    <row r="295" spans="1:26" ht="100.5" thickBot="1" x14ac:dyDescent="0.3">
      <c r="A295" s="1"/>
      <c r="B295" s="61"/>
      <c r="C295" s="400">
        <v>92102</v>
      </c>
      <c r="D295" s="456" t="s">
        <v>205</v>
      </c>
      <c r="E295" s="289"/>
      <c r="F295" s="399" t="s">
        <v>20</v>
      </c>
      <c r="G295" s="283">
        <v>420.26</v>
      </c>
      <c r="H295" s="250">
        <v>5089349</v>
      </c>
      <c r="I295" s="506"/>
      <c r="J295" s="286"/>
      <c r="K295" s="210">
        <v>0</v>
      </c>
      <c r="L295" s="298" t="s">
        <v>181</v>
      </c>
      <c r="M295" s="209">
        <v>90</v>
      </c>
      <c r="N295" s="209" t="s">
        <v>481</v>
      </c>
      <c r="O295" s="209"/>
      <c r="P295" s="334"/>
      <c r="Q295" s="363"/>
      <c r="R295" s="364" t="s">
        <v>181</v>
      </c>
      <c r="S295" s="209">
        <v>90</v>
      </c>
      <c r="T295" s="2" t="s">
        <v>998</v>
      </c>
      <c r="U295" s="26" t="s">
        <v>998</v>
      </c>
      <c r="V295" s="62"/>
      <c r="W295" s="279"/>
      <c r="X295" s="280"/>
      <c r="Y295" s="280"/>
      <c r="Z295" s="458"/>
    </row>
    <row r="296" spans="1:26" ht="30" customHeight="1" x14ac:dyDescent="0.25">
      <c r="A296" s="1"/>
      <c r="B296" s="61">
        <v>90085</v>
      </c>
      <c r="C296" s="622" t="s">
        <v>206</v>
      </c>
      <c r="D296" s="625" t="s">
        <v>207</v>
      </c>
      <c r="E296" s="290">
        <v>1</v>
      </c>
      <c r="F296" s="269" t="s">
        <v>208</v>
      </c>
      <c r="G296" s="263">
        <v>0</v>
      </c>
      <c r="H296" s="266">
        <v>0</v>
      </c>
      <c r="I296" s="542"/>
      <c r="J296" s="286"/>
      <c r="K296" s="210">
        <v>0</v>
      </c>
      <c r="L296" s="301" t="s">
        <v>181</v>
      </c>
      <c r="M296" s="215">
        <v>0</v>
      </c>
      <c r="N296" s="216" t="s">
        <v>481</v>
      </c>
      <c r="O296" s="215"/>
      <c r="P296" s="217"/>
      <c r="Q2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6" s="219" t="s">
        <v>181</v>
      </c>
      <c r="S296" s="304">
        <v>0</v>
      </c>
      <c r="T296" s="2" t="s">
        <v>998</v>
      </c>
      <c r="U296" s="26" t="s">
        <v>998</v>
      </c>
    </row>
    <row r="297" spans="1:26" ht="37.5" customHeight="1" x14ac:dyDescent="0.25">
      <c r="A297" s="1">
        <v>90086</v>
      </c>
      <c r="B297" s="61"/>
      <c r="C297" s="623"/>
      <c r="D297" s="626"/>
      <c r="E297" s="288">
        <v>2</v>
      </c>
      <c r="F297" s="270" t="s">
        <v>209</v>
      </c>
      <c r="G297" s="264">
        <v>0</v>
      </c>
      <c r="H297" s="267">
        <v>0</v>
      </c>
      <c r="I297" s="542"/>
      <c r="J297" s="286"/>
      <c r="K297" s="210">
        <v>0</v>
      </c>
      <c r="L297" s="13" t="s">
        <v>181</v>
      </c>
      <c r="M297" s="25">
        <v>0</v>
      </c>
      <c r="N297" s="37" t="s">
        <v>481</v>
      </c>
      <c r="O297" s="25"/>
      <c r="P297" s="211"/>
      <c r="Q297" s="30"/>
      <c r="R297" s="20"/>
      <c r="S297" s="365"/>
      <c r="T297" s="2" t="s">
        <v>998</v>
      </c>
      <c r="U297" s="26"/>
    </row>
    <row r="298" spans="1:26" ht="49.5" customHeight="1" thickBot="1" x14ac:dyDescent="0.3">
      <c r="A298" s="1">
        <v>90087</v>
      </c>
      <c r="B298" s="61"/>
      <c r="C298" s="624"/>
      <c r="D298" s="627"/>
      <c r="E298" s="291">
        <v>3</v>
      </c>
      <c r="F298" s="271" t="s">
        <v>210</v>
      </c>
      <c r="G298" s="265">
        <v>0</v>
      </c>
      <c r="H298" s="268">
        <v>0</v>
      </c>
      <c r="I298" s="542"/>
      <c r="J298" s="286"/>
      <c r="K298" s="210">
        <v>0</v>
      </c>
      <c r="L298" s="306" t="s">
        <v>181</v>
      </c>
      <c r="M298" s="221">
        <v>0</v>
      </c>
      <c r="N298" s="222" t="s">
        <v>481</v>
      </c>
      <c r="O298" s="221"/>
      <c r="P298" s="223"/>
      <c r="Q298" s="224"/>
      <c r="R298" s="366"/>
      <c r="S298" s="367"/>
      <c r="T298" s="2" t="s">
        <v>998</v>
      </c>
      <c r="U298" s="26"/>
      <c r="Y298" s="450" t="e">
        <f>+ROUND(G303*#REF!,0)</f>
        <v>#REF!</v>
      </c>
    </row>
    <row r="299" spans="1:26" customFormat="1" ht="15" customHeight="1" x14ac:dyDescent="0.25">
      <c r="A299" s="1"/>
      <c r="B299" s="5"/>
      <c r="C299" s="697" t="s">
        <v>951</v>
      </c>
      <c r="D299" s="698"/>
      <c r="E299" s="698"/>
      <c r="F299" s="698"/>
      <c r="G299" s="533"/>
      <c r="H299" s="231"/>
      <c r="I299" s="506"/>
      <c r="J299" s="459"/>
      <c r="K299" s="210">
        <v>0</v>
      </c>
      <c r="L299" s="273" t="s">
        <v>42</v>
      </c>
      <c r="M299" s="275" t="s">
        <v>42</v>
      </c>
      <c r="N299" s="275" t="s">
        <v>42</v>
      </c>
      <c r="O299" s="275" t="s">
        <v>42</v>
      </c>
      <c r="P299" s="336"/>
      <c r="Q299" s="337"/>
      <c r="R299" s="344" t="s">
        <v>42</v>
      </c>
      <c r="S299" s="344" t="s">
        <v>42</v>
      </c>
      <c r="T299" s="344" t="s">
        <v>42</v>
      </c>
      <c r="U299" s="299" t="s">
        <v>41</v>
      </c>
      <c r="V299" s="200">
        <v>11552</v>
      </c>
    </row>
    <row r="300" spans="1:26" customFormat="1" ht="26.45" customHeight="1" thickBot="1" x14ac:dyDescent="0.3">
      <c r="A300" s="1"/>
      <c r="B300" s="44" t="s">
        <v>1</v>
      </c>
      <c r="C300" s="124" t="s">
        <v>1</v>
      </c>
      <c r="D300" s="124" t="s">
        <v>2</v>
      </c>
      <c r="E300" s="124"/>
      <c r="F300" s="124" t="s">
        <v>4</v>
      </c>
      <c r="G300" s="105" t="s">
        <v>5</v>
      </c>
      <c r="H300" s="543" t="s">
        <v>6</v>
      </c>
      <c r="I300" s="506"/>
      <c r="J300" s="314"/>
      <c r="K300" s="210">
        <v>0</v>
      </c>
      <c r="L300" s="298" t="s">
        <v>42</v>
      </c>
      <c r="M300" s="299" t="s">
        <v>42</v>
      </c>
      <c r="N300" s="299" t="s">
        <v>42</v>
      </c>
      <c r="O300" s="299" t="s">
        <v>42</v>
      </c>
      <c r="P300" s="300"/>
      <c r="Q300" s="335"/>
      <c r="R300" s="346" t="s">
        <v>42</v>
      </c>
      <c r="S300" s="346" t="s">
        <v>42</v>
      </c>
      <c r="T300" s="346" t="s">
        <v>42</v>
      </c>
      <c r="U300" s="299" t="s">
        <v>41</v>
      </c>
      <c r="V300" s="174" t="s">
        <v>6</v>
      </c>
      <c r="W300" s="203" t="s">
        <v>211</v>
      </c>
    </row>
    <row r="301" spans="1:26" s="148" customFormat="1" ht="18.75" customHeight="1" x14ac:dyDescent="0.25">
      <c r="A301" s="258"/>
      <c r="B301" s="157">
        <v>2100</v>
      </c>
      <c r="C301" s="649" t="s">
        <v>945</v>
      </c>
      <c r="D301" s="652" t="s">
        <v>976</v>
      </c>
      <c r="E301" s="109">
        <v>1</v>
      </c>
      <c r="F301" s="109" t="s">
        <v>212</v>
      </c>
      <c r="G301" s="263">
        <v>675.28</v>
      </c>
      <c r="H301" s="266">
        <v>8177641</v>
      </c>
      <c r="I301" s="542"/>
      <c r="J301" s="212"/>
      <c r="K301" s="210">
        <v>0</v>
      </c>
      <c r="L301" s="301" t="s">
        <v>181</v>
      </c>
      <c r="M301" s="215">
        <v>100</v>
      </c>
      <c r="N301" s="216" t="s">
        <v>481</v>
      </c>
      <c r="O301" s="216" t="s">
        <v>213</v>
      </c>
      <c r="P301" s="217"/>
      <c r="Q30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1" s="303" t="s">
        <v>181</v>
      </c>
      <c r="S301" s="304">
        <v>100</v>
      </c>
      <c r="T301" s="481" t="s">
        <v>997</v>
      </c>
      <c r="U301" s="481" t="s">
        <v>997</v>
      </c>
      <c r="V301" s="244"/>
      <c r="W301" s="259"/>
      <c r="X301" s="260"/>
      <c r="Y301" s="690"/>
    </row>
    <row r="302" spans="1:26" s="148" customFormat="1" ht="23.25" customHeight="1" x14ac:dyDescent="0.25">
      <c r="A302" s="261">
        <v>2101</v>
      </c>
      <c r="B302" s="157"/>
      <c r="C302" s="650"/>
      <c r="D302" s="653"/>
      <c r="E302" s="89">
        <v>2</v>
      </c>
      <c r="F302" s="89" t="s">
        <v>214</v>
      </c>
      <c r="G302" s="264">
        <v>755.54</v>
      </c>
      <c r="H302" s="267">
        <v>9149589</v>
      </c>
      <c r="I302" s="542">
        <f>+G302-G301</f>
        <v>80.259999999999991</v>
      </c>
      <c r="J302" s="212"/>
      <c r="K302" s="210">
        <v>0</v>
      </c>
      <c r="L302" s="13" t="s">
        <v>181</v>
      </c>
      <c r="M302" s="25">
        <v>100</v>
      </c>
      <c r="N302" s="37" t="s">
        <v>481</v>
      </c>
      <c r="O302" s="37" t="s">
        <v>213</v>
      </c>
      <c r="P302" s="211"/>
      <c r="Q302" s="317"/>
      <c r="R302" s="297"/>
      <c r="S302" s="305"/>
      <c r="T302" s="481" t="s">
        <v>997</v>
      </c>
      <c r="U302" s="26"/>
      <c r="V302" s="244"/>
      <c r="W302" s="259"/>
      <c r="X302" s="260"/>
      <c r="Y302" s="691"/>
    </row>
    <row r="303" spans="1:26" s="148" customFormat="1" ht="20.25" customHeight="1" thickBot="1" x14ac:dyDescent="0.3">
      <c r="A303" s="262">
        <v>2102</v>
      </c>
      <c r="B303" s="157"/>
      <c r="C303" s="651"/>
      <c r="D303" s="654"/>
      <c r="E303" s="111">
        <v>3</v>
      </c>
      <c r="F303" s="111" t="s">
        <v>215</v>
      </c>
      <c r="G303" s="265">
        <v>865.7</v>
      </c>
      <c r="H303" s="268">
        <v>10483627</v>
      </c>
      <c r="I303" s="542">
        <f>+G303-G301</f>
        <v>190.42000000000007</v>
      </c>
      <c r="J303" s="212"/>
      <c r="K303" s="210">
        <v>0</v>
      </c>
      <c r="L303" s="298" t="s">
        <v>181</v>
      </c>
      <c r="M303" s="299">
        <v>100</v>
      </c>
      <c r="N303" s="209" t="s">
        <v>481</v>
      </c>
      <c r="O303" s="209" t="s">
        <v>213</v>
      </c>
      <c r="P303" s="334"/>
      <c r="Q303" s="363"/>
      <c r="R303" s="369"/>
      <c r="S303" s="341"/>
      <c r="T303" s="481" t="s">
        <v>997</v>
      </c>
      <c r="U303" s="26"/>
      <c r="V303" s="244"/>
      <c r="W303" s="259"/>
      <c r="X303" s="260"/>
      <c r="Y303" s="692"/>
    </row>
    <row r="304" spans="1:26" s="148" customFormat="1" ht="31.5" customHeight="1" x14ac:dyDescent="0.25">
      <c r="A304" s="258"/>
      <c r="B304" s="157"/>
      <c r="C304" s="649" t="s">
        <v>946</v>
      </c>
      <c r="D304" s="652" t="s">
        <v>952</v>
      </c>
      <c r="E304" s="109">
        <v>1</v>
      </c>
      <c r="F304" s="109" t="s">
        <v>212</v>
      </c>
      <c r="G304" s="110">
        <v>0</v>
      </c>
      <c r="H304" s="266">
        <v>0</v>
      </c>
      <c r="I304" s="542"/>
      <c r="J304" s="286"/>
      <c r="K304" s="210">
        <v>0</v>
      </c>
      <c r="L304" s="301" t="s">
        <v>181</v>
      </c>
      <c r="M304" s="216">
        <v>0</v>
      </c>
      <c r="N304" s="216" t="s">
        <v>481</v>
      </c>
      <c r="O304" s="216" t="s">
        <v>213</v>
      </c>
      <c r="P304" s="217"/>
      <c r="Q3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4" s="269" t="s">
        <v>181</v>
      </c>
      <c r="S304" s="349">
        <v>0</v>
      </c>
      <c r="T304" s="481" t="s">
        <v>997</v>
      </c>
      <c r="U304" s="481" t="s">
        <v>997</v>
      </c>
      <c r="V304" s="244"/>
      <c r="W304" s="251"/>
    </row>
    <row r="305" spans="1:25" s="148" customFormat="1" ht="40.5" customHeight="1" x14ac:dyDescent="0.25">
      <c r="A305" s="261">
        <v>90040</v>
      </c>
      <c r="B305" s="157"/>
      <c r="C305" s="650"/>
      <c r="D305" s="653"/>
      <c r="E305" s="89">
        <v>2</v>
      </c>
      <c r="F305" s="89" t="s">
        <v>214</v>
      </c>
      <c r="G305" s="90">
        <v>0</v>
      </c>
      <c r="H305" s="267">
        <v>0</v>
      </c>
      <c r="I305" s="542"/>
      <c r="J305" s="286"/>
      <c r="K305" s="210">
        <v>0</v>
      </c>
      <c r="L305" s="13" t="s">
        <v>181</v>
      </c>
      <c r="M305" s="37">
        <v>0</v>
      </c>
      <c r="N305" s="37" t="s">
        <v>481</v>
      </c>
      <c r="O305" s="37" t="s">
        <v>213</v>
      </c>
      <c r="P305" s="211"/>
      <c r="Q305" s="317"/>
      <c r="R305" s="297"/>
      <c r="S305" s="305"/>
      <c r="T305" s="481" t="s">
        <v>997</v>
      </c>
      <c r="U305" s="26"/>
      <c r="V305" s="244"/>
      <c r="W305" s="251"/>
    </row>
    <row r="306" spans="1:25" s="148" customFormat="1" ht="49.5" customHeight="1" thickBot="1" x14ac:dyDescent="0.3">
      <c r="A306" s="262">
        <v>90041</v>
      </c>
      <c r="B306" s="157"/>
      <c r="C306" s="651"/>
      <c r="D306" s="654"/>
      <c r="E306" s="111">
        <v>3</v>
      </c>
      <c r="F306" s="111" t="s">
        <v>215</v>
      </c>
      <c r="G306" s="112">
        <v>0</v>
      </c>
      <c r="H306" s="268">
        <v>0</v>
      </c>
      <c r="I306" s="542"/>
      <c r="J306" s="286"/>
      <c r="K306" s="210">
        <v>0</v>
      </c>
      <c r="L306" s="306" t="s">
        <v>181</v>
      </c>
      <c r="M306" s="222">
        <v>0</v>
      </c>
      <c r="N306" s="222" t="s">
        <v>481</v>
      </c>
      <c r="O306" s="222" t="s">
        <v>213</v>
      </c>
      <c r="P306" s="223"/>
      <c r="Q306" s="361"/>
      <c r="R306" s="308"/>
      <c r="S306" s="309"/>
      <c r="T306" s="481" t="s">
        <v>997</v>
      </c>
      <c r="U306" s="26"/>
      <c r="V306" s="252"/>
      <c r="W306" s="253"/>
    </row>
    <row r="307" spans="1:25" customFormat="1" ht="71.25" customHeight="1" x14ac:dyDescent="0.25">
      <c r="A307" s="49"/>
      <c r="B307" s="57"/>
      <c r="C307" s="574" t="s">
        <v>962</v>
      </c>
      <c r="D307" s="652" t="s">
        <v>953</v>
      </c>
      <c r="E307" s="109">
        <v>1</v>
      </c>
      <c r="F307" s="109" t="s">
        <v>212</v>
      </c>
      <c r="G307" s="110">
        <v>270.11</v>
      </c>
      <c r="H307" s="266">
        <v>3271032</v>
      </c>
      <c r="I307" s="542"/>
      <c r="J307" s="212"/>
      <c r="K307" s="210">
        <v>0</v>
      </c>
      <c r="L307" s="301" t="s">
        <v>181</v>
      </c>
      <c r="M307" s="216">
        <v>40</v>
      </c>
      <c r="N307" s="216" t="s">
        <v>481</v>
      </c>
      <c r="O307" s="216" t="s">
        <v>213</v>
      </c>
      <c r="P307" s="217"/>
      <c r="Q30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7" s="348" t="s">
        <v>181</v>
      </c>
      <c r="S307" s="349">
        <v>40</v>
      </c>
      <c r="T307" s="481" t="s">
        <v>997</v>
      </c>
      <c r="U307" s="481" t="s">
        <v>997</v>
      </c>
      <c r="V307" s="201"/>
      <c r="W307" s="205"/>
      <c r="X307" s="166"/>
      <c r="Y307" s="690" t="s">
        <v>216</v>
      </c>
    </row>
    <row r="308" spans="1:25" customFormat="1" ht="57" customHeight="1" x14ac:dyDescent="0.25">
      <c r="A308" s="38">
        <v>91115</v>
      </c>
      <c r="B308" s="57"/>
      <c r="C308" s="575"/>
      <c r="D308" s="653"/>
      <c r="E308" s="89">
        <v>2</v>
      </c>
      <c r="F308" s="89" t="s">
        <v>214</v>
      </c>
      <c r="G308" s="90">
        <v>302.22000000000003</v>
      </c>
      <c r="H308" s="267">
        <v>3659884</v>
      </c>
      <c r="I308" s="120">
        <f>+G308-G307</f>
        <v>32.110000000000014</v>
      </c>
      <c r="J308" s="212"/>
      <c r="K308" s="210">
        <v>0</v>
      </c>
      <c r="L308" s="17" t="s">
        <v>181</v>
      </c>
      <c r="M308" s="37">
        <v>40</v>
      </c>
      <c r="N308" s="37" t="s">
        <v>481</v>
      </c>
      <c r="O308" s="37" t="s">
        <v>213</v>
      </c>
      <c r="P308" s="211"/>
      <c r="Q308" s="30"/>
      <c r="R308" s="294"/>
      <c r="S308" s="305"/>
      <c r="T308" s="481" t="s">
        <v>997</v>
      </c>
      <c r="U308" s="26"/>
      <c r="V308" s="201"/>
      <c r="W308" s="205"/>
      <c r="X308" s="166"/>
      <c r="Y308" s="691"/>
    </row>
    <row r="309" spans="1:25" customFormat="1" ht="49.5" customHeight="1" thickBot="1" x14ac:dyDescent="0.3">
      <c r="A309" s="40">
        <v>91118</v>
      </c>
      <c r="B309" s="57"/>
      <c r="C309" s="576"/>
      <c r="D309" s="654"/>
      <c r="E309" s="111">
        <v>3</v>
      </c>
      <c r="F309" s="111" t="s">
        <v>215</v>
      </c>
      <c r="G309" s="112">
        <v>346.28</v>
      </c>
      <c r="H309" s="268">
        <v>4193451</v>
      </c>
      <c r="I309" s="120">
        <f>+G309-G307</f>
        <v>76.169999999999959</v>
      </c>
      <c r="J309" s="212"/>
      <c r="K309" s="210">
        <v>0</v>
      </c>
      <c r="L309" s="307" t="s">
        <v>181</v>
      </c>
      <c r="M309" s="222">
        <v>40</v>
      </c>
      <c r="N309" s="222" t="s">
        <v>481</v>
      </c>
      <c r="O309" s="222" t="s">
        <v>213</v>
      </c>
      <c r="P309" s="223"/>
      <c r="Q309" s="224"/>
      <c r="R309" s="295"/>
      <c r="S309" s="309"/>
      <c r="T309" s="481" t="s">
        <v>997</v>
      </c>
      <c r="U309" s="26"/>
      <c r="V309" s="204"/>
      <c r="W309" s="207" t="e">
        <f>+V309-#REF!</f>
        <v>#REF!</v>
      </c>
      <c r="Y309" s="692"/>
    </row>
    <row r="310" spans="1:25" customFormat="1" ht="54.75" customHeight="1" x14ac:dyDescent="0.25">
      <c r="A310" s="49"/>
      <c r="B310" s="57"/>
      <c r="C310" s="574" t="s">
        <v>963</v>
      </c>
      <c r="D310" s="625" t="s">
        <v>954</v>
      </c>
      <c r="E310" s="109">
        <v>1</v>
      </c>
      <c r="F310" s="109" t="s">
        <v>212</v>
      </c>
      <c r="G310" s="110">
        <v>337.64</v>
      </c>
      <c r="H310" s="266">
        <v>4088820</v>
      </c>
      <c r="I310" s="120"/>
      <c r="J310" s="212"/>
      <c r="K310" s="210">
        <v>0</v>
      </c>
      <c r="L310" s="302" t="s">
        <v>181</v>
      </c>
      <c r="M310" s="216">
        <v>50</v>
      </c>
      <c r="N310" s="216" t="s">
        <v>481</v>
      </c>
      <c r="O310" s="216" t="s">
        <v>213</v>
      </c>
      <c r="P310" s="217"/>
      <c r="Q31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10" s="348" t="s">
        <v>181</v>
      </c>
      <c r="S310" s="349">
        <v>50</v>
      </c>
      <c r="T310" s="481" t="s">
        <v>997</v>
      </c>
      <c r="U310" s="481" t="s">
        <v>997</v>
      </c>
      <c r="V310" s="201"/>
      <c r="W310" s="202"/>
      <c r="Y310" s="691"/>
    </row>
    <row r="311" spans="1:25" customFormat="1" ht="54.75" customHeight="1" x14ac:dyDescent="0.25">
      <c r="A311" s="38">
        <v>91116</v>
      </c>
      <c r="B311" s="57"/>
      <c r="C311" s="575"/>
      <c r="D311" s="626"/>
      <c r="E311" s="89">
        <v>2</v>
      </c>
      <c r="F311" s="89" t="s">
        <v>214</v>
      </c>
      <c r="G311" s="90">
        <v>377.77</v>
      </c>
      <c r="H311" s="267">
        <v>4574795</v>
      </c>
      <c r="I311" s="120">
        <f>+G311-G310</f>
        <v>40.129999999999995</v>
      </c>
      <c r="J311" s="212"/>
      <c r="K311" s="210">
        <v>0</v>
      </c>
      <c r="L311" s="17" t="s">
        <v>181</v>
      </c>
      <c r="M311" s="37">
        <v>50</v>
      </c>
      <c r="N311" s="37" t="s">
        <v>481</v>
      </c>
      <c r="O311" s="37" t="s">
        <v>213</v>
      </c>
      <c r="P311" s="211"/>
      <c r="Q311" s="30"/>
      <c r="R311" s="294"/>
      <c r="S311" s="305"/>
      <c r="T311" s="481" t="s">
        <v>997</v>
      </c>
      <c r="U311" s="26"/>
      <c r="V311" s="201"/>
      <c r="W311" s="202"/>
      <c r="Y311" s="691"/>
    </row>
    <row r="312" spans="1:25" customFormat="1" ht="54" customHeight="1" thickBot="1" x14ac:dyDescent="0.3">
      <c r="A312" s="40">
        <v>91119</v>
      </c>
      <c r="B312" s="57"/>
      <c r="C312" s="576"/>
      <c r="D312" s="627"/>
      <c r="E312" s="111">
        <v>3</v>
      </c>
      <c r="F312" s="111" t="s">
        <v>215</v>
      </c>
      <c r="G312" s="112">
        <v>432.85</v>
      </c>
      <c r="H312" s="268">
        <v>5241814</v>
      </c>
      <c r="I312" s="120">
        <f>+G312-G310</f>
        <v>95.210000000000036</v>
      </c>
      <c r="J312" s="212"/>
      <c r="K312" s="210">
        <v>0</v>
      </c>
      <c r="L312" s="307" t="s">
        <v>181</v>
      </c>
      <c r="M312" s="222">
        <v>50</v>
      </c>
      <c r="N312" s="222" t="s">
        <v>481</v>
      </c>
      <c r="O312" s="222" t="s">
        <v>213</v>
      </c>
      <c r="P312" s="223"/>
      <c r="Q312" s="224"/>
      <c r="R312" s="295"/>
      <c r="S312" s="309"/>
      <c r="T312" s="481" t="s">
        <v>997</v>
      </c>
      <c r="U312" s="26"/>
      <c r="V312" s="201"/>
      <c r="W312" s="202"/>
      <c r="Y312" s="692"/>
    </row>
    <row r="313" spans="1:25" customFormat="1" ht="56.25" customHeight="1" x14ac:dyDescent="0.25">
      <c r="A313" s="49"/>
      <c r="B313" s="57"/>
      <c r="C313" s="574" t="s">
        <v>964</v>
      </c>
      <c r="D313" s="625" t="s">
        <v>955</v>
      </c>
      <c r="E313" s="109">
        <v>1</v>
      </c>
      <c r="F313" s="109" t="s">
        <v>212</v>
      </c>
      <c r="G313" s="110">
        <v>405.17</v>
      </c>
      <c r="H313" s="266">
        <v>4906609</v>
      </c>
      <c r="I313" s="120"/>
      <c r="J313" s="286"/>
      <c r="K313" s="210">
        <v>0</v>
      </c>
      <c r="L313" s="302" t="s">
        <v>181</v>
      </c>
      <c r="M313" s="216">
        <v>60</v>
      </c>
      <c r="N313" s="216" t="s">
        <v>481</v>
      </c>
      <c r="O313" s="216" t="s">
        <v>213</v>
      </c>
      <c r="P313" s="217"/>
      <c r="Q3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3" s="348" t="s">
        <v>181</v>
      </c>
      <c r="S313" s="349">
        <v>60</v>
      </c>
      <c r="T313" s="481" t="s">
        <v>997</v>
      </c>
      <c r="U313" s="481" t="s">
        <v>997</v>
      </c>
      <c r="V313" s="173"/>
      <c r="W313" s="158" t="e">
        <f>+V313-#REF!</f>
        <v>#REF!</v>
      </c>
    </row>
    <row r="314" spans="1:25" customFormat="1" ht="54" customHeight="1" x14ac:dyDescent="0.25">
      <c r="A314" s="38">
        <v>91117</v>
      </c>
      <c r="B314" s="57"/>
      <c r="C314" s="575"/>
      <c r="D314" s="626"/>
      <c r="E314" s="89">
        <v>2</v>
      </c>
      <c r="F314" s="89" t="s">
        <v>214</v>
      </c>
      <c r="G314" s="90">
        <v>453.32</v>
      </c>
      <c r="H314" s="267">
        <v>5489705</v>
      </c>
      <c r="I314" s="120">
        <f>+G314-G313</f>
        <v>48.149999999999977</v>
      </c>
      <c r="J314" s="212"/>
      <c r="K314" s="210">
        <v>0</v>
      </c>
      <c r="L314" s="17" t="s">
        <v>181</v>
      </c>
      <c r="M314" s="37">
        <v>60</v>
      </c>
      <c r="N314" s="37" t="s">
        <v>481</v>
      </c>
      <c r="O314" s="37" t="s">
        <v>213</v>
      </c>
      <c r="P314" s="211"/>
      <c r="Q314" s="30"/>
      <c r="R314" s="294"/>
      <c r="S314" s="305"/>
      <c r="T314" s="481" t="s">
        <v>997</v>
      </c>
      <c r="U314" s="26"/>
      <c r="V314" s="173"/>
      <c r="W314" s="158" t="e">
        <f>+V314-#REF!</f>
        <v>#REF!</v>
      </c>
    </row>
    <row r="315" spans="1:25" customFormat="1" ht="67.5" customHeight="1" thickBot="1" x14ac:dyDescent="0.3">
      <c r="A315" s="40">
        <v>91120</v>
      </c>
      <c r="B315" s="57"/>
      <c r="C315" s="576"/>
      <c r="D315" s="627"/>
      <c r="E315" s="111">
        <v>3</v>
      </c>
      <c r="F315" s="111" t="s">
        <v>215</v>
      </c>
      <c r="G315" s="112">
        <v>519.41999999999996</v>
      </c>
      <c r="H315" s="268">
        <v>6290176</v>
      </c>
      <c r="I315" s="120">
        <f>+G315-G313</f>
        <v>114.24999999999994</v>
      </c>
      <c r="J315" s="212"/>
      <c r="K315" s="210">
        <v>0</v>
      </c>
      <c r="L315" s="307" t="s">
        <v>181</v>
      </c>
      <c r="M315" s="222">
        <v>60</v>
      </c>
      <c r="N315" s="222" t="s">
        <v>481</v>
      </c>
      <c r="O315" s="222" t="s">
        <v>213</v>
      </c>
      <c r="P315" s="223"/>
      <c r="Q315" s="224"/>
      <c r="R315" s="295"/>
      <c r="S315" s="309"/>
      <c r="T315" s="481" t="s">
        <v>997</v>
      </c>
      <c r="U315" s="26"/>
      <c r="V315" s="173"/>
      <c r="W315" s="158" t="e">
        <f>+V315-#REF!</f>
        <v>#REF!</v>
      </c>
    </row>
    <row r="316" spans="1:25" customFormat="1" ht="71.25" customHeight="1" x14ac:dyDescent="0.25">
      <c r="A316" s="49"/>
      <c r="B316" s="57"/>
      <c r="C316" s="574" t="s">
        <v>965</v>
      </c>
      <c r="D316" s="687" t="s">
        <v>956</v>
      </c>
      <c r="E316" s="109">
        <v>1</v>
      </c>
      <c r="F316" s="109" t="s">
        <v>212</v>
      </c>
      <c r="G316" s="110">
        <v>472.7</v>
      </c>
      <c r="H316" s="266">
        <v>5724397</v>
      </c>
      <c r="I316" s="120"/>
      <c r="J316" s="212"/>
      <c r="K316" s="210">
        <v>0</v>
      </c>
      <c r="L316" s="302" t="s">
        <v>181</v>
      </c>
      <c r="M316" s="216">
        <v>70</v>
      </c>
      <c r="N316" s="216" t="s">
        <v>481</v>
      </c>
      <c r="O316" s="216" t="s">
        <v>213</v>
      </c>
      <c r="P316" s="217"/>
      <c r="Q31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6" s="348" t="s">
        <v>181</v>
      </c>
      <c r="S316" s="349">
        <v>70</v>
      </c>
      <c r="T316" s="481" t="s">
        <v>997</v>
      </c>
      <c r="U316" s="481" t="s">
        <v>997</v>
      </c>
      <c r="V316" s="173"/>
      <c r="W316" s="158" t="e">
        <f>+V316-#REF!</f>
        <v>#REF!</v>
      </c>
      <c r="Y316" s="693" t="s">
        <v>217</v>
      </c>
    </row>
    <row r="317" spans="1:25" customFormat="1" ht="66" customHeight="1" x14ac:dyDescent="0.25">
      <c r="A317" s="38">
        <v>92115</v>
      </c>
      <c r="B317" s="57"/>
      <c r="C317" s="575"/>
      <c r="D317" s="688"/>
      <c r="E317" s="89">
        <v>2</v>
      </c>
      <c r="F317" s="89" t="s">
        <v>214</v>
      </c>
      <c r="G317" s="90">
        <v>528.88</v>
      </c>
      <c r="H317" s="267">
        <v>6404737</v>
      </c>
      <c r="I317" s="120">
        <f>+G317-G316</f>
        <v>56.180000000000007</v>
      </c>
      <c r="J317" s="212"/>
      <c r="K317" s="210">
        <v>0</v>
      </c>
      <c r="L317" s="17" t="s">
        <v>181</v>
      </c>
      <c r="M317" s="37">
        <v>70</v>
      </c>
      <c r="N317" s="37" t="s">
        <v>481</v>
      </c>
      <c r="O317" s="37" t="s">
        <v>213</v>
      </c>
      <c r="P317" s="211"/>
      <c r="Q317" s="30"/>
      <c r="R317" s="294"/>
      <c r="S317" s="305"/>
      <c r="T317" s="481" t="s">
        <v>997</v>
      </c>
      <c r="U317" s="26"/>
      <c r="V317" s="173"/>
      <c r="W317" s="158" t="e">
        <f>+V317-#REF!</f>
        <v>#REF!</v>
      </c>
      <c r="Y317" s="694"/>
    </row>
    <row r="318" spans="1:25" customFormat="1" ht="45" customHeight="1" thickBot="1" x14ac:dyDescent="0.3">
      <c r="A318" s="40">
        <v>92118</v>
      </c>
      <c r="B318" s="57"/>
      <c r="C318" s="576"/>
      <c r="D318" s="689"/>
      <c r="E318" s="111">
        <v>3</v>
      </c>
      <c r="F318" s="111" t="s">
        <v>215</v>
      </c>
      <c r="G318" s="112">
        <v>605.99</v>
      </c>
      <c r="H318" s="268">
        <v>7338539</v>
      </c>
      <c r="I318" s="120">
        <f>+G318-G316</f>
        <v>133.29000000000002</v>
      </c>
      <c r="J318" s="212"/>
      <c r="K318" s="210">
        <v>0</v>
      </c>
      <c r="L318" s="307" t="s">
        <v>181</v>
      </c>
      <c r="M318" s="222">
        <v>70</v>
      </c>
      <c r="N318" s="222" t="s">
        <v>481</v>
      </c>
      <c r="O318" s="222" t="s">
        <v>213</v>
      </c>
      <c r="P318" s="223"/>
      <c r="Q318" s="224"/>
      <c r="R318" s="295"/>
      <c r="S318" s="309"/>
      <c r="T318" s="481" t="s">
        <v>997</v>
      </c>
      <c r="U318" s="26"/>
      <c r="V318" s="173"/>
      <c r="W318" s="158" t="e">
        <f>+V318-#REF!</f>
        <v>#REF!</v>
      </c>
      <c r="Y318" s="695"/>
    </row>
    <row r="319" spans="1:25" customFormat="1" ht="57.75" customHeight="1" x14ac:dyDescent="0.25">
      <c r="A319" s="49"/>
      <c r="B319" s="57"/>
      <c r="C319" s="574" t="s">
        <v>966</v>
      </c>
      <c r="D319" s="625" t="s">
        <v>968</v>
      </c>
      <c r="E319" s="109">
        <v>1</v>
      </c>
      <c r="F319" s="109" t="s">
        <v>212</v>
      </c>
      <c r="G319" s="110">
        <v>540.22</v>
      </c>
      <c r="H319" s="266">
        <v>6542064</v>
      </c>
      <c r="I319" s="120"/>
      <c r="J319" s="286"/>
      <c r="K319" s="210">
        <v>0</v>
      </c>
      <c r="L319" s="302" t="s">
        <v>181</v>
      </c>
      <c r="M319" s="216">
        <v>80</v>
      </c>
      <c r="N319" s="216" t="s">
        <v>481</v>
      </c>
      <c r="O319" s="216" t="s">
        <v>213</v>
      </c>
      <c r="P319" s="217"/>
      <c r="Q3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9" s="348" t="s">
        <v>181</v>
      </c>
      <c r="S319" s="349">
        <v>80</v>
      </c>
      <c r="T319" s="481" t="s">
        <v>997</v>
      </c>
      <c r="U319" s="481" t="s">
        <v>997</v>
      </c>
      <c r="V319" s="206">
        <v>6473163</v>
      </c>
      <c r="W319" s="158" t="e">
        <f>+V319-#REF!</f>
        <v>#REF!</v>
      </c>
      <c r="Y319" s="691" t="s">
        <v>218</v>
      </c>
    </row>
    <row r="320" spans="1:25" customFormat="1" ht="57.75" customHeight="1" x14ac:dyDescent="0.25">
      <c r="A320" s="38">
        <v>92116</v>
      </c>
      <c r="B320" s="57"/>
      <c r="C320" s="575"/>
      <c r="D320" s="626"/>
      <c r="E320" s="89">
        <v>2</v>
      </c>
      <c r="F320" s="89" t="s">
        <v>214</v>
      </c>
      <c r="G320" s="90">
        <v>604.42999999999995</v>
      </c>
      <c r="H320" s="267">
        <v>7319647</v>
      </c>
      <c r="I320" s="120">
        <f>+G320-G319</f>
        <v>64.209999999999923</v>
      </c>
      <c r="J320" s="286"/>
      <c r="K320" s="210">
        <v>0</v>
      </c>
      <c r="L320" s="17" t="s">
        <v>181</v>
      </c>
      <c r="M320" s="37">
        <v>80</v>
      </c>
      <c r="N320" s="37" t="s">
        <v>481</v>
      </c>
      <c r="O320" s="37" t="s">
        <v>213</v>
      </c>
      <c r="P320" s="211"/>
      <c r="Q320" s="30"/>
      <c r="R320" s="294"/>
      <c r="S320" s="305"/>
      <c r="T320" s="481" t="s">
        <v>997</v>
      </c>
      <c r="U320" s="26"/>
      <c r="V320" s="173">
        <v>7061507</v>
      </c>
      <c r="W320" s="158" t="e">
        <f>+V320-#REF!</f>
        <v>#REF!</v>
      </c>
      <c r="Y320" s="691"/>
    </row>
    <row r="321" spans="1:25" customFormat="1" ht="58.5" customHeight="1" thickBot="1" x14ac:dyDescent="0.3">
      <c r="A321" s="40">
        <v>92119</v>
      </c>
      <c r="B321" s="57"/>
      <c r="C321" s="576"/>
      <c r="D321" s="627"/>
      <c r="E321" s="111">
        <v>3</v>
      </c>
      <c r="F321" s="111" t="s">
        <v>215</v>
      </c>
      <c r="G321" s="112">
        <v>692.56</v>
      </c>
      <c r="H321" s="268">
        <v>8386902</v>
      </c>
      <c r="I321" s="120">
        <f>+G321-G319</f>
        <v>152.33999999999992</v>
      </c>
      <c r="J321" s="286"/>
      <c r="K321" s="210">
        <v>0</v>
      </c>
      <c r="L321" s="307" t="s">
        <v>181</v>
      </c>
      <c r="M321" s="222">
        <v>80</v>
      </c>
      <c r="N321" s="222" t="s">
        <v>481</v>
      </c>
      <c r="O321" s="222" t="s">
        <v>213</v>
      </c>
      <c r="P321" s="223"/>
      <c r="Q321" s="224"/>
      <c r="R321" s="295"/>
      <c r="S321" s="309"/>
      <c r="T321" s="481" t="s">
        <v>997</v>
      </c>
      <c r="U321" s="26"/>
      <c r="V321" s="173">
        <v>8042964</v>
      </c>
      <c r="W321" s="158" t="e">
        <f>+V321-#REF!</f>
        <v>#REF!</v>
      </c>
      <c r="Y321" s="692"/>
    </row>
    <row r="322" spans="1:25" customFormat="1" ht="66" customHeight="1" x14ac:dyDescent="0.25">
      <c r="A322" s="49"/>
      <c r="B322" s="57"/>
      <c r="C322" s="574" t="s">
        <v>967</v>
      </c>
      <c r="D322" s="625" t="s">
        <v>957</v>
      </c>
      <c r="E322" s="109">
        <v>1</v>
      </c>
      <c r="F322" s="109" t="s">
        <v>212</v>
      </c>
      <c r="G322" s="110">
        <v>607.75</v>
      </c>
      <c r="H322" s="266">
        <v>7359853</v>
      </c>
      <c r="I322" s="120"/>
      <c r="J322" s="286"/>
      <c r="K322" s="210">
        <v>0</v>
      </c>
      <c r="L322" s="302" t="s">
        <v>181</v>
      </c>
      <c r="M322" s="216">
        <v>90</v>
      </c>
      <c r="N322" s="216" t="s">
        <v>481</v>
      </c>
      <c r="O322" s="216" t="s">
        <v>213</v>
      </c>
      <c r="P322" s="217"/>
      <c r="Q32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2" s="348" t="s">
        <v>181</v>
      </c>
      <c r="S322" s="349">
        <v>90</v>
      </c>
      <c r="T322" s="481" t="s">
        <v>997</v>
      </c>
      <c r="U322" s="481" t="s">
        <v>997</v>
      </c>
      <c r="V322" s="173"/>
      <c r="W322" s="158" t="e">
        <f>+V322-#REF!</f>
        <v>#REF!</v>
      </c>
      <c r="Y322" s="690" t="s">
        <v>219</v>
      </c>
    </row>
    <row r="323" spans="1:25" customFormat="1" ht="60" customHeight="1" x14ac:dyDescent="0.25">
      <c r="A323" s="38">
        <v>92117</v>
      </c>
      <c r="B323" s="57"/>
      <c r="C323" s="575"/>
      <c r="D323" s="626"/>
      <c r="E323" s="89">
        <v>2</v>
      </c>
      <c r="F323" s="89" t="s">
        <v>214</v>
      </c>
      <c r="G323" s="90">
        <v>679.99</v>
      </c>
      <c r="H323" s="267">
        <v>8234679</v>
      </c>
      <c r="I323" s="120">
        <f>+G323-G322</f>
        <v>72.240000000000009</v>
      </c>
      <c r="J323" s="212"/>
      <c r="K323" s="210">
        <v>0</v>
      </c>
      <c r="L323" s="17" t="s">
        <v>181</v>
      </c>
      <c r="M323" s="37">
        <v>90</v>
      </c>
      <c r="N323" s="37" t="s">
        <v>481</v>
      </c>
      <c r="O323" s="37" t="s">
        <v>213</v>
      </c>
      <c r="P323" s="211"/>
      <c r="Q323" s="30"/>
      <c r="R323" s="294"/>
      <c r="S323" s="305"/>
      <c r="T323" s="481" t="s">
        <v>997</v>
      </c>
      <c r="U323" s="26"/>
      <c r="V323" s="173"/>
      <c r="W323" s="158" t="e">
        <f>+V323-#REF!</f>
        <v>#REF!</v>
      </c>
      <c r="Y323" s="691"/>
    </row>
    <row r="324" spans="1:25" customFormat="1" ht="52.5" customHeight="1" thickBot="1" x14ac:dyDescent="0.3">
      <c r="A324" s="40">
        <v>92120</v>
      </c>
      <c r="B324" s="57"/>
      <c r="C324" s="576"/>
      <c r="D324" s="627"/>
      <c r="E324" s="111">
        <v>3</v>
      </c>
      <c r="F324" s="111" t="s">
        <v>215</v>
      </c>
      <c r="G324" s="112">
        <v>779.13</v>
      </c>
      <c r="H324" s="268">
        <v>9435264</v>
      </c>
      <c r="I324" s="120">
        <f>+G324-G322</f>
        <v>171.38</v>
      </c>
      <c r="J324" s="212"/>
      <c r="K324" s="210">
        <v>0</v>
      </c>
      <c r="L324" s="307" t="s">
        <v>181</v>
      </c>
      <c r="M324" s="222">
        <v>90</v>
      </c>
      <c r="N324" s="222" t="s">
        <v>481</v>
      </c>
      <c r="O324" s="222" t="s">
        <v>213</v>
      </c>
      <c r="P324" s="223"/>
      <c r="Q324" s="224"/>
      <c r="R324" s="295"/>
      <c r="S324" s="309"/>
      <c r="T324" s="481" t="s">
        <v>997</v>
      </c>
      <c r="U324" s="26"/>
      <c r="V324" s="173"/>
      <c r="W324" s="158" t="e">
        <f>+V324-#REF!</f>
        <v>#REF!</v>
      </c>
      <c r="Y324" s="692"/>
    </row>
    <row r="325" spans="1:25" customFormat="1" ht="21.75" customHeight="1" x14ac:dyDescent="0.25">
      <c r="A325" s="49"/>
      <c r="B325" s="57">
        <v>2200</v>
      </c>
      <c r="C325" s="649" t="s">
        <v>947</v>
      </c>
      <c r="D325" s="652" t="s">
        <v>958</v>
      </c>
      <c r="E325" s="269">
        <v>1</v>
      </c>
      <c r="F325" s="269" t="s">
        <v>212</v>
      </c>
      <c r="G325" s="263">
        <v>515.53</v>
      </c>
      <c r="H325" s="266">
        <v>6243068</v>
      </c>
      <c r="I325" s="120"/>
      <c r="J325" s="286"/>
      <c r="K325" s="210">
        <v>0</v>
      </c>
      <c r="L325" s="302" t="s">
        <v>181</v>
      </c>
      <c r="M325" s="215">
        <v>100</v>
      </c>
      <c r="N325" s="216" t="s">
        <v>481</v>
      </c>
      <c r="O325" s="216" t="s">
        <v>213</v>
      </c>
      <c r="P325" s="217"/>
      <c r="Q32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5" s="219" t="s">
        <v>181</v>
      </c>
      <c r="S325" s="304">
        <v>100</v>
      </c>
      <c r="T325" s="481" t="s">
        <v>997</v>
      </c>
      <c r="U325" s="481" t="s">
        <v>997</v>
      </c>
      <c r="V325" s="173">
        <v>6048396</v>
      </c>
      <c r="W325" s="158" t="e">
        <f>+V325-#REF!</f>
        <v>#REF!</v>
      </c>
      <c r="X325" s="102">
        <f>+G326-G325</f>
        <v>57.259999999999991</v>
      </c>
      <c r="Y325" s="690" t="s">
        <v>220</v>
      </c>
    </row>
    <row r="326" spans="1:25" customFormat="1" ht="21.75" customHeight="1" x14ac:dyDescent="0.25">
      <c r="A326" s="38">
        <v>2201</v>
      </c>
      <c r="B326" s="57"/>
      <c r="C326" s="650"/>
      <c r="D326" s="653"/>
      <c r="E326" s="270">
        <v>2</v>
      </c>
      <c r="F326" s="270" t="s">
        <v>214</v>
      </c>
      <c r="G326" s="264">
        <v>572.79</v>
      </c>
      <c r="H326" s="267">
        <v>6936487</v>
      </c>
      <c r="I326" s="120" t="e">
        <f>+#REF!-#REF!</f>
        <v>#REF!</v>
      </c>
      <c r="J326" s="212"/>
      <c r="K326" s="210">
        <v>0</v>
      </c>
      <c r="L326" s="17" t="s">
        <v>181</v>
      </c>
      <c r="M326" s="25">
        <v>100</v>
      </c>
      <c r="N326" s="37" t="s">
        <v>481</v>
      </c>
      <c r="O326" s="37" t="s">
        <v>213</v>
      </c>
      <c r="P326" s="211"/>
      <c r="Q3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6" s="294"/>
      <c r="S326" s="305"/>
      <c r="T326" s="481" t="s">
        <v>997</v>
      </c>
      <c r="U326" s="26"/>
      <c r="V326" s="173">
        <v>6701893</v>
      </c>
      <c r="W326" s="158" t="e">
        <f>+V326-#REF!</f>
        <v>#REF!</v>
      </c>
      <c r="X326" s="102">
        <f>+G327-G325</f>
        <v>163.20000000000005</v>
      </c>
      <c r="Y326" s="691"/>
    </row>
    <row r="327" spans="1:25" customFormat="1" ht="21.75" customHeight="1" thickBot="1" x14ac:dyDescent="0.3">
      <c r="A327" s="40">
        <v>2202</v>
      </c>
      <c r="B327" s="57"/>
      <c r="C327" s="651"/>
      <c r="D327" s="654"/>
      <c r="E327" s="271">
        <v>3</v>
      </c>
      <c r="F327" s="271" t="s">
        <v>215</v>
      </c>
      <c r="G327" s="265">
        <v>678.73</v>
      </c>
      <c r="H327" s="268">
        <v>8219420</v>
      </c>
      <c r="I327" s="120" t="e">
        <f>+#REF!-#REF!</f>
        <v>#REF!</v>
      </c>
      <c r="J327" s="212"/>
      <c r="K327" s="210">
        <v>0</v>
      </c>
      <c r="L327" s="307" t="s">
        <v>181</v>
      </c>
      <c r="M327" s="221">
        <v>100</v>
      </c>
      <c r="N327" s="222" t="s">
        <v>481</v>
      </c>
      <c r="O327" s="222" t="s">
        <v>213</v>
      </c>
      <c r="P327" s="223"/>
      <c r="Q327"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7" s="295"/>
      <c r="S327" s="309"/>
      <c r="T327" s="481" t="s">
        <v>997</v>
      </c>
      <c r="U327" s="26"/>
      <c r="V327" s="173">
        <v>7927791</v>
      </c>
      <c r="W327" s="158" t="e">
        <f>+V327-#REF!</f>
        <v>#REF!</v>
      </c>
      <c r="Y327" s="692"/>
    </row>
    <row r="328" spans="1:25" s="148" customFormat="1" ht="48" customHeight="1" x14ac:dyDescent="0.25">
      <c r="A328" s="153"/>
      <c r="B328" s="272"/>
      <c r="C328" s="649" t="s">
        <v>948</v>
      </c>
      <c r="D328" s="652" t="s">
        <v>959</v>
      </c>
      <c r="E328" s="109">
        <v>1</v>
      </c>
      <c r="F328" s="109" t="s">
        <v>212</v>
      </c>
      <c r="G328" s="110">
        <v>0</v>
      </c>
      <c r="H328" s="266">
        <v>0</v>
      </c>
      <c r="I328" s="120"/>
      <c r="J328" s="286"/>
      <c r="K328" s="210">
        <v>0</v>
      </c>
      <c r="L328" s="302" t="s">
        <v>181</v>
      </c>
      <c r="M328" s="215">
        <v>0</v>
      </c>
      <c r="N328" s="216" t="s">
        <v>481</v>
      </c>
      <c r="O328" s="370" t="s">
        <v>213</v>
      </c>
      <c r="P328" s="217"/>
      <c r="Q328" s="360"/>
      <c r="R328" s="214" t="s">
        <v>181</v>
      </c>
      <c r="S328" s="339">
        <v>0</v>
      </c>
      <c r="T328" s="481" t="s">
        <v>997</v>
      </c>
      <c r="U328" s="481" t="s">
        <v>997</v>
      </c>
    </row>
    <row r="329" spans="1:25" s="148" customFormat="1" ht="47.45" customHeight="1" x14ac:dyDescent="0.25">
      <c r="A329" s="153"/>
      <c r="B329" s="272"/>
      <c r="C329" s="650"/>
      <c r="D329" s="653"/>
      <c r="E329" s="89">
        <v>2</v>
      </c>
      <c r="F329" s="89" t="s">
        <v>214</v>
      </c>
      <c r="G329" s="90">
        <v>0</v>
      </c>
      <c r="H329" s="267">
        <v>0</v>
      </c>
      <c r="I329" s="120"/>
      <c r="J329" s="286"/>
      <c r="K329" s="210">
        <v>0</v>
      </c>
      <c r="L329" s="17" t="s">
        <v>181</v>
      </c>
      <c r="M329" s="25">
        <v>0</v>
      </c>
      <c r="N329" s="37" t="s">
        <v>481</v>
      </c>
      <c r="O329" s="238" t="s">
        <v>213</v>
      </c>
      <c r="P329" s="211"/>
      <c r="Q329" s="317"/>
      <c r="R329" s="297"/>
      <c r="S329" s="305"/>
      <c r="T329" s="481" t="s">
        <v>997</v>
      </c>
      <c r="U329" s="26"/>
    </row>
    <row r="330" spans="1:25" s="148" customFormat="1" ht="57" customHeight="1" thickBot="1" x14ac:dyDescent="0.3">
      <c r="A330" s="153"/>
      <c r="B330" s="272"/>
      <c r="C330" s="651"/>
      <c r="D330" s="654"/>
      <c r="E330" s="111">
        <v>3</v>
      </c>
      <c r="F330" s="111" t="s">
        <v>215</v>
      </c>
      <c r="G330" s="112">
        <v>0</v>
      </c>
      <c r="H330" s="268">
        <v>0</v>
      </c>
      <c r="I330" s="120"/>
      <c r="J330" s="286"/>
      <c r="K330" s="210">
        <v>0</v>
      </c>
      <c r="L330" s="307" t="s">
        <v>181</v>
      </c>
      <c r="M330" s="221">
        <v>0</v>
      </c>
      <c r="N330" s="222" t="s">
        <v>481</v>
      </c>
      <c r="O330" s="371" t="s">
        <v>213</v>
      </c>
      <c r="P330" s="223"/>
      <c r="Q330" s="361"/>
      <c r="R330" s="308"/>
      <c r="S330" s="309"/>
      <c r="T330" s="481" t="s">
        <v>997</v>
      </c>
      <c r="U330" s="26"/>
    </row>
    <row r="331" spans="1:25" s="280" customFormat="1" ht="19.5" customHeight="1" x14ac:dyDescent="0.25">
      <c r="A331" s="276"/>
      <c r="B331" s="277">
        <v>2300</v>
      </c>
      <c r="C331" s="655" t="s">
        <v>949</v>
      </c>
      <c r="D331" s="658" t="s">
        <v>960</v>
      </c>
      <c r="E331" s="269">
        <v>1</v>
      </c>
      <c r="F331" s="269" t="s">
        <v>212</v>
      </c>
      <c r="G331" s="263">
        <v>342.53</v>
      </c>
      <c r="H331" s="266">
        <v>4148038</v>
      </c>
      <c r="I331" s="542"/>
      <c r="J331" s="286"/>
      <c r="K331" s="210">
        <v>0</v>
      </c>
      <c r="L331" s="302" t="s">
        <v>181</v>
      </c>
      <c r="M331" s="215">
        <v>100</v>
      </c>
      <c r="N331" s="216" t="s">
        <v>481</v>
      </c>
      <c r="O331" s="216" t="s">
        <v>213</v>
      </c>
      <c r="P331" s="217"/>
      <c r="Q33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1" s="303" t="s">
        <v>181</v>
      </c>
      <c r="S331" s="304">
        <v>100</v>
      </c>
      <c r="T331" s="481" t="s">
        <v>997</v>
      </c>
      <c r="U331" s="481" t="s">
        <v>997</v>
      </c>
      <c r="V331" s="278"/>
      <c r="W331" s="279" t="e">
        <f>+V331-#REF!</f>
        <v>#REF!</v>
      </c>
    </row>
    <row r="332" spans="1:25" s="280" customFormat="1" ht="26.25" customHeight="1" x14ac:dyDescent="0.25">
      <c r="A332" s="281">
        <v>2301</v>
      </c>
      <c r="B332" s="277"/>
      <c r="C332" s="656"/>
      <c r="D332" s="659"/>
      <c r="E332" s="270">
        <v>2</v>
      </c>
      <c r="F332" s="270" t="s">
        <v>214</v>
      </c>
      <c r="G332" s="264">
        <v>377.93</v>
      </c>
      <c r="H332" s="267">
        <v>4576732</v>
      </c>
      <c r="I332" s="542" t="e">
        <f>+#REF!-#REF!</f>
        <v>#REF!</v>
      </c>
      <c r="J332" s="286"/>
      <c r="K332" s="210">
        <v>0</v>
      </c>
      <c r="L332" s="17" t="s">
        <v>181</v>
      </c>
      <c r="M332" s="25">
        <v>100</v>
      </c>
      <c r="N332" s="37" t="s">
        <v>481</v>
      </c>
      <c r="O332" s="37" t="s">
        <v>213</v>
      </c>
      <c r="P332" s="211"/>
      <c r="Q332" s="317"/>
      <c r="R332" s="297"/>
      <c r="S332" s="305"/>
      <c r="T332" s="481" t="s">
        <v>997</v>
      </c>
      <c r="U332" s="26"/>
      <c r="V332" s="278"/>
      <c r="W332" s="279" t="e">
        <f>+V332-#REF!</f>
        <v>#REF!</v>
      </c>
    </row>
    <row r="333" spans="1:25" s="280" customFormat="1" ht="27.75" customHeight="1" thickBot="1" x14ac:dyDescent="0.3">
      <c r="A333" s="282">
        <v>2302</v>
      </c>
      <c r="B333" s="277"/>
      <c r="C333" s="657"/>
      <c r="D333" s="660"/>
      <c r="E333" s="271">
        <v>3</v>
      </c>
      <c r="F333" s="271" t="s">
        <v>215</v>
      </c>
      <c r="G333" s="265">
        <v>453.39</v>
      </c>
      <c r="H333" s="268">
        <v>5490553</v>
      </c>
      <c r="I333" s="542" t="e">
        <f>+#REF!-#REF!</f>
        <v>#REF!</v>
      </c>
      <c r="J333" s="286"/>
      <c r="K333" s="210">
        <v>0</v>
      </c>
      <c r="L333" s="307" t="s">
        <v>181</v>
      </c>
      <c r="M333" s="221">
        <v>100</v>
      </c>
      <c r="N333" s="222" t="s">
        <v>481</v>
      </c>
      <c r="O333" s="222" t="s">
        <v>213</v>
      </c>
      <c r="P333" s="223"/>
      <c r="Q333" s="361"/>
      <c r="R333" s="308"/>
      <c r="S333" s="309"/>
      <c r="T333" s="481" t="s">
        <v>997</v>
      </c>
      <c r="U333" s="26"/>
      <c r="V333" s="278"/>
      <c r="W333" s="279" t="e">
        <f>+V333-#REF!</f>
        <v>#REF!</v>
      </c>
    </row>
    <row r="334" spans="1:25" s="148" customFormat="1" ht="57" customHeight="1" x14ac:dyDescent="0.25">
      <c r="A334" s="153"/>
      <c r="B334" s="272"/>
      <c r="C334" s="649" t="s">
        <v>950</v>
      </c>
      <c r="D334" s="652" t="s">
        <v>961</v>
      </c>
      <c r="E334" s="269">
        <v>1</v>
      </c>
      <c r="F334" s="269" t="s">
        <v>212</v>
      </c>
      <c r="G334" s="263">
        <v>0</v>
      </c>
      <c r="H334" s="266">
        <v>0</v>
      </c>
      <c r="I334" s="120"/>
      <c r="J334" s="286"/>
      <c r="K334" s="210">
        <v>0</v>
      </c>
      <c r="L334" s="302" t="s">
        <v>181</v>
      </c>
      <c r="M334" s="215">
        <v>0</v>
      </c>
      <c r="N334" s="216" t="s">
        <v>481</v>
      </c>
      <c r="O334" s="216" t="s">
        <v>213</v>
      </c>
      <c r="P334" s="217"/>
      <c r="Q334" s="360"/>
      <c r="R334" s="372"/>
      <c r="S334" s="339">
        <v>0</v>
      </c>
      <c r="T334" s="481" t="s">
        <v>997</v>
      </c>
      <c r="U334" s="481" t="s">
        <v>997</v>
      </c>
    </row>
    <row r="335" spans="1:25" s="148" customFormat="1" ht="53.25" customHeight="1" x14ac:dyDescent="0.25">
      <c r="A335" s="153"/>
      <c r="B335" s="272"/>
      <c r="C335" s="650"/>
      <c r="D335" s="653"/>
      <c r="E335" s="270">
        <v>2</v>
      </c>
      <c r="F335" s="270" t="s">
        <v>214</v>
      </c>
      <c r="G335" s="264">
        <v>0</v>
      </c>
      <c r="H335" s="267">
        <v>0</v>
      </c>
      <c r="I335" s="120"/>
      <c r="J335" s="286"/>
      <c r="K335" s="210">
        <v>0</v>
      </c>
      <c r="L335" s="17" t="s">
        <v>181</v>
      </c>
      <c r="M335" s="25">
        <v>0</v>
      </c>
      <c r="N335" s="37" t="s">
        <v>481</v>
      </c>
      <c r="O335" s="37" t="s">
        <v>213</v>
      </c>
      <c r="P335" s="211"/>
      <c r="Q335" s="317"/>
      <c r="R335" s="297"/>
      <c r="S335" s="305"/>
      <c r="T335" s="481" t="s">
        <v>997</v>
      </c>
      <c r="U335" s="26"/>
    </row>
    <row r="336" spans="1:25" s="148" customFormat="1" ht="54" customHeight="1" thickBot="1" x14ac:dyDescent="0.3">
      <c r="A336" s="153"/>
      <c r="B336" s="272"/>
      <c r="C336" s="651"/>
      <c r="D336" s="654"/>
      <c r="E336" s="271">
        <v>3</v>
      </c>
      <c r="F336" s="271" t="s">
        <v>215</v>
      </c>
      <c r="G336" s="265">
        <v>0</v>
      </c>
      <c r="H336" s="268">
        <v>0</v>
      </c>
      <c r="I336" s="120"/>
      <c r="J336" s="286"/>
      <c r="K336" s="210">
        <v>0</v>
      </c>
      <c r="L336" s="307" t="s">
        <v>181</v>
      </c>
      <c r="M336" s="221">
        <v>0</v>
      </c>
      <c r="N336" s="222" t="s">
        <v>481</v>
      </c>
      <c r="O336" s="222" t="s">
        <v>213</v>
      </c>
      <c r="P336" s="223"/>
      <c r="Q336" s="361"/>
      <c r="R336" s="308"/>
      <c r="S336" s="309"/>
      <c r="T336" s="481" t="s">
        <v>997</v>
      </c>
      <c r="U336" s="26"/>
    </row>
    <row r="337" spans="1:21" s="148" customFormat="1" ht="17.45" customHeight="1" thickBot="1" x14ac:dyDescent="0.3">
      <c r="A337" s="580" t="s">
        <v>975</v>
      </c>
      <c r="B337" s="581"/>
      <c r="C337" s="581"/>
      <c r="D337" s="581"/>
      <c r="E337" s="581"/>
      <c r="F337" s="582"/>
      <c r="G337" s="129"/>
      <c r="H337" s="384"/>
      <c r="I337" s="505"/>
      <c r="J337" s="286"/>
      <c r="K337" s="210">
        <v>0</v>
      </c>
      <c r="L337" s="274" t="s">
        <v>42</v>
      </c>
      <c r="M337" s="275" t="s">
        <v>42</v>
      </c>
      <c r="N337" s="275" t="s">
        <v>42</v>
      </c>
      <c r="O337" s="275" t="s">
        <v>42</v>
      </c>
      <c r="P337" s="336"/>
      <c r="Q337" s="358"/>
      <c r="R337" s="344" t="s">
        <v>42</v>
      </c>
      <c r="S337" s="344" t="s">
        <v>42</v>
      </c>
      <c r="T337" s="344" t="s">
        <v>42</v>
      </c>
      <c r="U337" s="299" t="s">
        <v>41</v>
      </c>
    </row>
    <row r="338" spans="1:21" s="148" customFormat="1" ht="17.45" customHeight="1" thickBot="1" x14ac:dyDescent="0.3">
      <c r="A338" s="232"/>
      <c r="B338" s="232"/>
      <c r="C338" s="544" t="s">
        <v>1</v>
      </c>
      <c r="D338" s="545" t="s">
        <v>2</v>
      </c>
      <c r="E338" s="545"/>
      <c r="F338" s="545" t="s">
        <v>4</v>
      </c>
      <c r="G338" s="546" t="s">
        <v>5</v>
      </c>
      <c r="H338" s="547" t="s">
        <v>6</v>
      </c>
      <c r="I338" s="120"/>
      <c r="J338" s="286"/>
      <c r="K338" s="210">
        <v>0</v>
      </c>
      <c r="L338" s="208" t="s">
        <v>42</v>
      </c>
      <c r="M338" s="299" t="s">
        <v>42</v>
      </c>
      <c r="N338" s="299" t="s">
        <v>42</v>
      </c>
      <c r="O338" s="299" t="s">
        <v>42</v>
      </c>
      <c r="P338" s="334"/>
      <c r="Q338" s="363"/>
      <c r="R338" s="346" t="s">
        <v>42</v>
      </c>
      <c r="S338" s="346" t="s">
        <v>42</v>
      </c>
      <c r="T338" s="346" t="s">
        <v>42</v>
      </c>
      <c r="U338" s="299" t="s">
        <v>41</v>
      </c>
    </row>
    <row r="339" spans="1:21" customFormat="1" ht="26.45" customHeight="1" x14ac:dyDescent="0.25">
      <c r="A339" s="239"/>
      <c r="B339" s="234">
        <v>2100</v>
      </c>
      <c r="C339" s="568">
        <v>2100</v>
      </c>
      <c r="D339" s="571" t="s">
        <v>969</v>
      </c>
      <c r="E339" s="245">
        <v>1</v>
      </c>
      <c r="F339" s="245" t="s">
        <v>212</v>
      </c>
      <c r="G339" s="248">
        <v>700.43</v>
      </c>
      <c r="H339" s="266">
        <v>8482207</v>
      </c>
      <c r="I339" s="548"/>
      <c r="J339" s="515"/>
      <c r="K339" s="210">
        <v>0</v>
      </c>
      <c r="L339" s="302" t="s">
        <v>181</v>
      </c>
      <c r="M339" s="373">
        <v>100</v>
      </c>
      <c r="N339" s="216" t="s">
        <v>481</v>
      </c>
      <c r="O339" s="370" t="s">
        <v>213</v>
      </c>
      <c r="P339" s="374"/>
      <c r="Q339"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9" s="376" t="s">
        <v>181</v>
      </c>
      <c r="S339" s="377">
        <v>100</v>
      </c>
      <c r="T339" s="26" t="s">
        <v>998</v>
      </c>
      <c r="U339" s="26" t="s">
        <v>998</v>
      </c>
    </row>
    <row r="340" spans="1:21" customFormat="1" ht="26.45" customHeight="1" x14ac:dyDescent="0.25">
      <c r="A340" s="240">
        <v>2101</v>
      </c>
      <c r="B340" s="234"/>
      <c r="C340" s="569"/>
      <c r="D340" s="572"/>
      <c r="E340" s="235">
        <v>2</v>
      </c>
      <c r="F340" s="235" t="s">
        <v>214</v>
      </c>
      <c r="G340" s="236">
        <v>764.09</v>
      </c>
      <c r="H340" s="267">
        <v>9253130</v>
      </c>
      <c r="I340" s="548">
        <f>+G340-G339</f>
        <v>63.660000000000082</v>
      </c>
      <c r="J340" s="515"/>
      <c r="K340" s="210">
        <v>0</v>
      </c>
      <c r="L340" s="17" t="s">
        <v>181</v>
      </c>
      <c r="M340" s="237">
        <v>100</v>
      </c>
      <c r="N340" s="37" t="s">
        <v>481</v>
      </c>
      <c r="O340" s="238" t="s">
        <v>213</v>
      </c>
      <c r="P340" s="321"/>
      <c r="Q340" s="322"/>
      <c r="R340" s="310"/>
      <c r="S340" s="378"/>
      <c r="T340" s="26" t="s">
        <v>998</v>
      </c>
      <c r="U340" s="26"/>
    </row>
    <row r="341" spans="1:21" customFormat="1" ht="26.45" customHeight="1" thickBot="1" x14ac:dyDescent="0.3">
      <c r="A341" s="241">
        <v>2102</v>
      </c>
      <c r="B341" s="234"/>
      <c r="C341" s="570"/>
      <c r="D341" s="573"/>
      <c r="E341" s="246">
        <v>3</v>
      </c>
      <c r="F341" s="246" t="s">
        <v>215</v>
      </c>
      <c r="G341" s="249">
        <v>870.25</v>
      </c>
      <c r="H341" s="268">
        <v>10538728</v>
      </c>
      <c r="I341" s="548">
        <f>+G341-G339</f>
        <v>169.82000000000005</v>
      </c>
      <c r="J341" s="515"/>
      <c r="K341" s="210">
        <v>0</v>
      </c>
      <c r="L341" s="307" t="s">
        <v>181</v>
      </c>
      <c r="M341" s="379">
        <v>100</v>
      </c>
      <c r="N341" s="222" t="s">
        <v>481</v>
      </c>
      <c r="O341" s="371" t="s">
        <v>213</v>
      </c>
      <c r="P341" s="380"/>
      <c r="Q341" s="381"/>
      <c r="R341" s="382"/>
      <c r="S341" s="383"/>
      <c r="T341" s="26" t="s">
        <v>998</v>
      </c>
      <c r="U341" s="26"/>
    </row>
    <row r="342" spans="1:21" customFormat="1" ht="26.45" customHeight="1" x14ac:dyDescent="0.25">
      <c r="A342" s="239"/>
      <c r="B342" s="234"/>
      <c r="C342" s="598">
        <v>90039</v>
      </c>
      <c r="D342" s="577" t="s">
        <v>970</v>
      </c>
      <c r="E342" s="245">
        <v>1</v>
      </c>
      <c r="F342" s="245" t="s">
        <v>212</v>
      </c>
      <c r="G342" s="248">
        <v>0</v>
      </c>
      <c r="H342" s="266">
        <v>0</v>
      </c>
      <c r="I342" s="548"/>
      <c r="J342" s="516"/>
      <c r="K342" s="210">
        <v>0</v>
      </c>
      <c r="L342" s="302" t="s">
        <v>181</v>
      </c>
      <c r="M342" s="370">
        <v>0</v>
      </c>
      <c r="N342" s="216" t="s">
        <v>481</v>
      </c>
      <c r="O342" s="370" t="s">
        <v>213</v>
      </c>
      <c r="P342" s="374"/>
      <c r="Q342"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2" s="385" t="s">
        <v>181</v>
      </c>
      <c r="S342" s="386">
        <v>0</v>
      </c>
      <c r="T342" s="26" t="s">
        <v>998</v>
      </c>
      <c r="U342" s="26" t="s">
        <v>998</v>
      </c>
    </row>
    <row r="343" spans="1:21" customFormat="1" ht="26.45" customHeight="1" x14ac:dyDescent="0.25">
      <c r="A343" s="240">
        <v>90040</v>
      </c>
      <c r="B343" s="234"/>
      <c r="C343" s="599"/>
      <c r="D343" s="578"/>
      <c r="E343" s="235">
        <v>2</v>
      </c>
      <c r="F343" s="235" t="s">
        <v>214</v>
      </c>
      <c r="G343" s="236">
        <v>0</v>
      </c>
      <c r="H343" s="267">
        <v>0</v>
      </c>
      <c r="I343" s="548"/>
      <c r="J343" s="516"/>
      <c r="K343" s="210">
        <v>0</v>
      </c>
      <c r="L343" s="17" t="s">
        <v>181</v>
      </c>
      <c r="M343" s="238">
        <v>0</v>
      </c>
      <c r="N343" s="37" t="s">
        <v>481</v>
      </c>
      <c r="O343" s="238" t="s">
        <v>213</v>
      </c>
      <c r="P343" s="321"/>
      <c r="Q343" s="322"/>
      <c r="R343" s="310"/>
      <c r="S343" s="378"/>
      <c r="T343" s="26" t="s">
        <v>998</v>
      </c>
      <c r="U343" s="26"/>
    </row>
    <row r="344" spans="1:21" customFormat="1" ht="26.45" customHeight="1" thickBot="1" x14ac:dyDescent="0.3">
      <c r="A344" s="241">
        <v>90041</v>
      </c>
      <c r="B344" s="234"/>
      <c r="C344" s="600"/>
      <c r="D344" s="579"/>
      <c r="E344" s="246">
        <v>3</v>
      </c>
      <c r="F344" s="246" t="s">
        <v>215</v>
      </c>
      <c r="G344" s="249">
        <v>0</v>
      </c>
      <c r="H344" s="268">
        <v>0</v>
      </c>
      <c r="I344" s="548"/>
      <c r="J344" s="516"/>
      <c r="K344" s="210">
        <v>0</v>
      </c>
      <c r="L344" s="307" t="s">
        <v>181</v>
      </c>
      <c r="M344" s="371">
        <v>0</v>
      </c>
      <c r="N344" s="222" t="s">
        <v>481</v>
      </c>
      <c r="O344" s="371" t="s">
        <v>213</v>
      </c>
      <c r="P344" s="380"/>
      <c r="Q344" s="381"/>
      <c r="R344" s="382"/>
      <c r="S344" s="383"/>
      <c r="T344" s="26" t="s">
        <v>998</v>
      </c>
      <c r="U344" s="26"/>
    </row>
    <row r="345" spans="1:21" customFormat="1" ht="26.45" customHeight="1" x14ac:dyDescent="0.25">
      <c r="A345" s="239"/>
      <c r="B345" s="234">
        <v>2200</v>
      </c>
      <c r="C345" s="568">
        <v>2200</v>
      </c>
      <c r="D345" s="571" t="s">
        <v>971</v>
      </c>
      <c r="E345" s="245">
        <v>1</v>
      </c>
      <c r="F345" s="245" t="s">
        <v>212</v>
      </c>
      <c r="G345" s="248">
        <v>523.58000000000004</v>
      </c>
      <c r="H345" s="266">
        <v>6340554</v>
      </c>
      <c r="I345" s="548"/>
      <c r="J345" s="516"/>
      <c r="K345" s="210">
        <v>0</v>
      </c>
      <c r="L345" s="302" t="s">
        <v>181</v>
      </c>
      <c r="M345" s="373">
        <v>100</v>
      </c>
      <c r="N345" s="216" t="s">
        <v>481</v>
      </c>
      <c r="O345" s="370" t="s">
        <v>213</v>
      </c>
      <c r="P345" s="374"/>
      <c r="Q345"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5" s="376" t="s">
        <v>181</v>
      </c>
      <c r="S345" s="377">
        <v>100</v>
      </c>
      <c r="T345" s="26" t="s">
        <v>998</v>
      </c>
      <c r="U345" s="26" t="s">
        <v>998</v>
      </c>
    </row>
    <row r="346" spans="1:21" customFormat="1" ht="26.45" customHeight="1" x14ac:dyDescent="0.25">
      <c r="A346" s="240">
        <v>2201</v>
      </c>
      <c r="B346" s="234"/>
      <c r="C346" s="569"/>
      <c r="D346" s="572"/>
      <c r="E346" s="235">
        <v>2</v>
      </c>
      <c r="F346" s="235" t="s">
        <v>214</v>
      </c>
      <c r="G346" s="236">
        <v>580.15</v>
      </c>
      <c r="H346" s="267">
        <v>7025617</v>
      </c>
      <c r="I346" s="548">
        <f>+G346-G345</f>
        <v>56.569999999999936</v>
      </c>
      <c r="J346" s="515"/>
      <c r="K346" s="210">
        <v>0</v>
      </c>
      <c r="L346" s="17" t="s">
        <v>181</v>
      </c>
      <c r="M346" s="237">
        <v>100</v>
      </c>
      <c r="N346" s="37" t="s">
        <v>481</v>
      </c>
      <c r="O346" s="238" t="s">
        <v>213</v>
      </c>
      <c r="P346" s="321"/>
      <c r="Q346"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6" s="310"/>
      <c r="S346" s="378"/>
      <c r="T346" s="26" t="s">
        <v>998</v>
      </c>
      <c r="U346" s="26"/>
    </row>
    <row r="347" spans="1:21" customFormat="1" ht="28.5" customHeight="1" thickBot="1" x14ac:dyDescent="0.3">
      <c r="A347" s="241">
        <v>2202</v>
      </c>
      <c r="B347" s="234"/>
      <c r="C347" s="570"/>
      <c r="D347" s="573"/>
      <c r="E347" s="246">
        <v>3</v>
      </c>
      <c r="F347" s="246" t="s">
        <v>215</v>
      </c>
      <c r="G347" s="249">
        <v>686.27</v>
      </c>
      <c r="H347" s="268">
        <v>8310730</v>
      </c>
      <c r="I347" s="548">
        <f>+G347-G345</f>
        <v>162.68999999999994</v>
      </c>
      <c r="J347" s="515"/>
      <c r="K347" s="210">
        <v>0</v>
      </c>
      <c r="L347" s="307" t="s">
        <v>181</v>
      </c>
      <c r="M347" s="379">
        <v>100</v>
      </c>
      <c r="N347" s="222" t="s">
        <v>481</v>
      </c>
      <c r="O347" s="371" t="s">
        <v>213</v>
      </c>
      <c r="P347" s="380"/>
      <c r="Q347"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7" s="382"/>
      <c r="S347" s="383"/>
      <c r="T347" s="26" t="s">
        <v>998</v>
      </c>
      <c r="U347" s="26"/>
    </row>
    <row r="348" spans="1:21" customFormat="1" ht="42" customHeight="1" x14ac:dyDescent="0.25">
      <c r="A348" s="233"/>
      <c r="B348" s="242"/>
      <c r="C348" s="574" t="s">
        <v>221</v>
      </c>
      <c r="D348" s="577" t="s">
        <v>972</v>
      </c>
      <c r="E348" s="245">
        <v>1</v>
      </c>
      <c r="F348" s="245" t="s">
        <v>212</v>
      </c>
      <c r="G348" s="248">
        <v>0</v>
      </c>
      <c r="H348" s="266">
        <v>0</v>
      </c>
      <c r="I348" s="548"/>
      <c r="J348" s="516"/>
      <c r="K348" s="210">
        <v>0</v>
      </c>
      <c r="L348" s="302" t="s">
        <v>181</v>
      </c>
      <c r="M348" s="373">
        <v>0</v>
      </c>
      <c r="N348" s="216" t="s">
        <v>481</v>
      </c>
      <c r="O348" s="370" t="s">
        <v>213</v>
      </c>
      <c r="P348" s="374"/>
      <c r="Q348" s="375"/>
      <c r="R348" s="214" t="s">
        <v>181</v>
      </c>
      <c r="S348" s="387">
        <v>0</v>
      </c>
      <c r="T348" s="26" t="s">
        <v>998</v>
      </c>
      <c r="U348" s="26" t="s">
        <v>998</v>
      </c>
    </row>
    <row r="349" spans="1:21" customFormat="1" ht="33.75" customHeight="1" x14ac:dyDescent="0.25">
      <c r="A349" s="233"/>
      <c r="B349" s="242"/>
      <c r="C349" s="575"/>
      <c r="D349" s="578"/>
      <c r="E349" s="235">
        <v>2</v>
      </c>
      <c r="F349" s="235" t="s">
        <v>214</v>
      </c>
      <c r="G349" s="236">
        <v>0</v>
      </c>
      <c r="H349" s="267">
        <v>0</v>
      </c>
      <c r="I349" s="548"/>
      <c r="J349" s="516"/>
      <c r="K349" s="210">
        <v>0</v>
      </c>
      <c r="L349" s="17" t="s">
        <v>181</v>
      </c>
      <c r="M349" s="237">
        <v>0</v>
      </c>
      <c r="N349" s="37" t="s">
        <v>481</v>
      </c>
      <c r="O349" s="238" t="s">
        <v>213</v>
      </c>
      <c r="P349" s="321"/>
      <c r="Q349" s="322"/>
      <c r="R349" s="310"/>
      <c r="S349" s="378"/>
      <c r="T349" s="26" t="s">
        <v>998</v>
      </c>
      <c r="U349" s="26"/>
    </row>
    <row r="350" spans="1:21" customFormat="1" ht="34.5" customHeight="1" thickBot="1" x14ac:dyDescent="0.3">
      <c r="A350" s="233"/>
      <c r="B350" s="242"/>
      <c r="C350" s="576"/>
      <c r="D350" s="579"/>
      <c r="E350" s="246">
        <v>3</v>
      </c>
      <c r="F350" s="246" t="s">
        <v>215</v>
      </c>
      <c r="G350" s="249">
        <v>0</v>
      </c>
      <c r="H350" s="268">
        <v>0</v>
      </c>
      <c r="I350" s="548"/>
      <c r="J350" s="516"/>
      <c r="K350" s="210">
        <v>0</v>
      </c>
      <c r="L350" s="307" t="s">
        <v>181</v>
      </c>
      <c r="M350" s="379">
        <v>0</v>
      </c>
      <c r="N350" s="222" t="s">
        <v>481</v>
      </c>
      <c r="O350" s="371" t="s">
        <v>213</v>
      </c>
      <c r="P350" s="380"/>
      <c r="Q350" s="381"/>
      <c r="R350" s="382"/>
      <c r="S350" s="383"/>
      <c r="T350" s="26" t="s">
        <v>998</v>
      </c>
      <c r="U350" s="26"/>
    </row>
    <row r="351" spans="1:21" customFormat="1" ht="26.45" customHeight="1" x14ac:dyDescent="0.25">
      <c r="A351" s="239"/>
      <c r="B351" s="243">
        <v>2300</v>
      </c>
      <c r="C351" s="568">
        <v>2300</v>
      </c>
      <c r="D351" s="571" t="s">
        <v>973</v>
      </c>
      <c r="E351" s="245">
        <v>1</v>
      </c>
      <c r="F351" s="245" t="s">
        <v>212</v>
      </c>
      <c r="G351" s="248">
        <v>350.24</v>
      </c>
      <c r="H351" s="266">
        <v>4241406</v>
      </c>
      <c r="I351" s="548"/>
      <c r="J351" s="516"/>
      <c r="K351" s="210">
        <v>0</v>
      </c>
      <c r="L351" s="302" t="s">
        <v>181</v>
      </c>
      <c r="M351" s="373">
        <v>100</v>
      </c>
      <c r="N351" s="216" t="s">
        <v>481</v>
      </c>
      <c r="O351" s="370" t="s">
        <v>213</v>
      </c>
      <c r="P351" s="374"/>
      <c r="Q35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1" s="376" t="s">
        <v>181</v>
      </c>
      <c r="S351" s="377">
        <v>100</v>
      </c>
      <c r="T351" s="26" t="s">
        <v>998</v>
      </c>
      <c r="U351" s="26" t="s">
        <v>998</v>
      </c>
    </row>
    <row r="352" spans="1:21" customFormat="1" ht="26.45" customHeight="1" x14ac:dyDescent="0.25">
      <c r="A352" s="240">
        <v>2301</v>
      </c>
      <c r="B352" s="243"/>
      <c r="C352" s="569"/>
      <c r="D352" s="572"/>
      <c r="E352" s="235">
        <v>2</v>
      </c>
      <c r="F352" s="235" t="s">
        <v>214</v>
      </c>
      <c r="G352" s="236">
        <v>385.61</v>
      </c>
      <c r="H352" s="267">
        <v>4669737</v>
      </c>
      <c r="I352" s="548">
        <f>+G352-G351</f>
        <v>35.370000000000005</v>
      </c>
      <c r="J352" s="516"/>
      <c r="K352" s="210">
        <v>0</v>
      </c>
      <c r="L352" s="17" t="s">
        <v>181</v>
      </c>
      <c r="M352" s="237">
        <v>100</v>
      </c>
      <c r="N352" s="37" t="s">
        <v>481</v>
      </c>
      <c r="O352" s="238" t="s">
        <v>213</v>
      </c>
      <c r="P352" s="321"/>
      <c r="Q352" s="322"/>
      <c r="R352" s="310"/>
      <c r="S352" s="378"/>
      <c r="T352" s="26" t="s">
        <v>998</v>
      </c>
      <c r="U352" s="26"/>
    </row>
    <row r="353" spans="1:21" customFormat="1" ht="26.45" customHeight="1" thickBot="1" x14ac:dyDescent="0.3">
      <c r="A353" s="241">
        <v>2302</v>
      </c>
      <c r="B353" s="243"/>
      <c r="C353" s="570"/>
      <c r="D353" s="573"/>
      <c r="E353" s="246">
        <v>3</v>
      </c>
      <c r="F353" s="246" t="s">
        <v>215</v>
      </c>
      <c r="G353" s="249">
        <v>459.87</v>
      </c>
      <c r="H353" s="268">
        <v>5569026</v>
      </c>
      <c r="I353" s="548">
        <f>+G353-G351</f>
        <v>109.63</v>
      </c>
      <c r="J353" s="516"/>
      <c r="K353" s="210">
        <v>0</v>
      </c>
      <c r="L353" s="307" t="s">
        <v>181</v>
      </c>
      <c r="M353" s="379">
        <v>100</v>
      </c>
      <c r="N353" s="222" t="s">
        <v>481</v>
      </c>
      <c r="O353" s="371" t="s">
        <v>213</v>
      </c>
      <c r="P353" s="380"/>
      <c r="Q353" s="381"/>
      <c r="R353" s="382"/>
      <c r="S353" s="383"/>
      <c r="T353" s="26" t="s">
        <v>998</v>
      </c>
      <c r="U353" s="26"/>
    </row>
    <row r="354" spans="1:21" customFormat="1" ht="33.75" customHeight="1" x14ac:dyDescent="0.25">
      <c r="A354" s="233"/>
      <c r="B354" s="242"/>
      <c r="C354" s="574" t="s">
        <v>222</v>
      </c>
      <c r="D354" s="577" t="s">
        <v>974</v>
      </c>
      <c r="E354" s="245">
        <v>1</v>
      </c>
      <c r="F354" s="245" t="s">
        <v>212</v>
      </c>
      <c r="G354" s="248">
        <v>0</v>
      </c>
      <c r="H354" s="266">
        <v>0</v>
      </c>
      <c r="I354" s="548"/>
      <c r="J354" s="516"/>
      <c r="K354" s="210">
        <v>0</v>
      </c>
      <c r="L354" s="302" t="s">
        <v>181</v>
      </c>
      <c r="M354" s="373">
        <v>0</v>
      </c>
      <c r="N354" s="216" t="s">
        <v>481</v>
      </c>
      <c r="O354" s="370" t="s">
        <v>213</v>
      </c>
      <c r="P354" s="374"/>
      <c r="Q354" s="375"/>
      <c r="R354" s="376" t="s">
        <v>181</v>
      </c>
      <c r="S354" s="387">
        <v>0</v>
      </c>
      <c r="T354" s="26" t="s">
        <v>998</v>
      </c>
      <c r="U354" s="26" t="s">
        <v>998</v>
      </c>
    </row>
    <row r="355" spans="1:21" customFormat="1" ht="36" customHeight="1" x14ac:dyDescent="0.25">
      <c r="A355" s="233"/>
      <c r="B355" s="242"/>
      <c r="C355" s="575"/>
      <c r="D355" s="578"/>
      <c r="E355" s="235">
        <v>2</v>
      </c>
      <c r="F355" s="235" t="s">
        <v>214</v>
      </c>
      <c r="G355" s="236">
        <v>0</v>
      </c>
      <c r="H355" s="267">
        <v>0</v>
      </c>
      <c r="I355" s="548"/>
      <c r="J355" s="516"/>
      <c r="K355" s="210">
        <v>0</v>
      </c>
      <c r="L355" s="17" t="s">
        <v>181</v>
      </c>
      <c r="M355" s="237">
        <v>0</v>
      </c>
      <c r="N355" s="37" t="s">
        <v>481</v>
      </c>
      <c r="O355" s="238" t="s">
        <v>213</v>
      </c>
      <c r="P355" s="321"/>
      <c r="Q355" s="322"/>
      <c r="R355" s="310"/>
      <c r="S355" s="378"/>
      <c r="T355" s="26" t="s">
        <v>998</v>
      </c>
      <c r="U355" s="26"/>
    </row>
    <row r="356" spans="1:21" customFormat="1" ht="36.75" customHeight="1" thickBot="1" x14ac:dyDescent="0.3">
      <c r="A356" s="233"/>
      <c r="B356" s="242"/>
      <c r="C356" s="576"/>
      <c r="D356" s="579"/>
      <c r="E356" s="246">
        <v>3</v>
      </c>
      <c r="F356" s="246" t="s">
        <v>215</v>
      </c>
      <c r="G356" s="249">
        <v>0</v>
      </c>
      <c r="H356" s="268">
        <v>0</v>
      </c>
      <c r="I356" s="548"/>
      <c r="J356" s="516"/>
      <c r="K356" s="210">
        <v>0</v>
      </c>
      <c r="L356" s="307" t="s">
        <v>181</v>
      </c>
      <c r="M356" s="379">
        <v>0</v>
      </c>
      <c r="N356" s="222" t="s">
        <v>481</v>
      </c>
      <c r="O356" s="371" t="s">
        <v>213</v>
      </c>
      <c r="P356" s="380"/>
      <c r="Q356" s="381"/>
      <c r="R356" s="382"/>
      <c r="S356" s="383"/>
      <c r="T356" s="26" t="s">
        <v>998</v>
      </c>
      <c r="U356" s="26"/>
    </row>
    <row r="357" spans="1:21" customFormat="1" ht="15" customHeight="1" x14ac:dyDescent="0.25">
      <c r="A357" s="1"/>
      <c r="B357" s="5"/>
      <c r="C357" s="680" t="s">
        <v>223</v>
      </c>
      <c r="D357" s="681"/>
      <c r="E357" s="681"/>
      <c r="F357" s="681"/>
      <c r="G357" s="681"/>
      <c r="H357" s="231"/>
      <c r="I357" s="505"/>
      <c r="J357" s="459"/>
      <c r="K357" s="210">
        <v>0</v>
      </c>
      <c r="L357" s="274" t="s">
        <v>42</v>
      </c>
      <c r="M357" s="275" t="s">
        <v>42</v>
      </c>
      <c r="N357" s="275" t="s">
        <v>42</v>
      </c>
      <c r="O357" s="275" t="s">
        <v>42</v>
      </c>
      <c r="P357" s="336"/>
      <c r="Q357" s="337"/>
      <c r="R357" s="344" t="s">
        <v>42</v>
      </c>
      <c r="S357" s="344" t="s">
        <v>42</v>
      </c>
      <c r="T357" s="344" t="s">
        <v>42</v>
      </c>
      <c r="U357" s="299" t="s">
        <v>41</v>
      </c>
    </row>
    <row r="358" spans="1:21" customFormat="1" ht="15.75" thickBot="1" x14ac:dyDescent="0.3">
      <c r="A358" s="1"/>
      <c r="B358" s="44" t="s">
        <v>1</v>
      </c>
      <c r="C358" s="124" t="s">
        <v>1</v>
      </c>
      <c r="D358" s="124" t="s">
        <v>2</v>
      </c>
      <c r="E358" s="124" t="s">
        <v>3</v>
      </c>
      <c r="F358" s="124" t="s">
        <v>4</v>
      </c>
      <c r="G358" s="105" t="s">
        <v>5</v>
      </c>
      <c r="H358" s="543" t="s">
        <v>6</v>
      </c>
      <c r="I358" s="505"/>
      <c r="J358" s="314"/>
      <c r="K358" s="210">
        <v>0</v>
      </c>
      <c r="L358" s="208" t="s">
        <v>42</v>
      </c>
      <c r="M358" s="299" t="s">
        <v>42</v>
      </c>
      <c r="N358" s="299" t="s">
        <v>42</v>
      </c>
      <c r="O358" s="299" t="s">
        <v>42</v>
      </c>
      <c r="P358" s="334"/>
      <c r="Q358" s="335"/>
      <c r="R358" s="346" t="s">
        <v>42</v>
      </c>
      <c r="S358" s="346" t="s">
        <v>42</v>
      </c>
      <c r="T358" s="346" t="s">
        <v>42</v>
      </c>
      <c r="U358" s="299" t="s">
        <v>41</v>
      </c>
    </row>
    <row r="359" spans="1:21" customFormat="1" ht="30.75" customHeight="1" x14ac:dyDescent="0.25">
      <c r="A359" s="49"/>
      <c r="B359" s="57">
        <v>2025</v>
      </c>
      <c r="C359" s="595">
        <v>2025</v>
      </c>
      <c r="D359" s="586" t="s">
        <v>224</v>
      </c>
      <c r="E359" s="109">
        <v>1</v>
      </c>
      <c r="F359" s="109" t="s">
        <v>78</v>
      </c>
      <c r="G359" s="110">
        <v>555.39</v>
      </c>
      <c r="H359" s="266">
        <v>6725773</v>
      </c>
      <c r="I359" s="120"/>
      <c r="J359" s="286"/>
      <c r="K359" s="210">
        <v>0</v>
      </c>
      <c r="L359" s="493" t="s">
        <v>21</v>
      </c>
      <c r="M359" s="388">
        <v>100</v>
      </c>
      <c r="N359" s="216" t="s">
        <v>481</v>
      </c>
      <c r="O359" s="269" t="s">
        <v>225</v>
      </c>
      <c r="P359" s="389"/>
      <c r="Q359"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9" s="391" t="s">
        <v>21</v>
      </c>
      <c r="S359" s="392">
        <v>100</v>
      </c>
      <c r="T359" s="26" t="s">
        <v>998</v>
      </c>
      <c r="U359" s="26" t="s">
        <v>998</v>
      </c>
    </row>
    <row r="360" spans="1:21" customFormat="1" ht="30.75" customHeight="1" x14ac:dyDescent="0.25">
      <c r="A360" s="38">
        <v>2026</v>
      </c>
      <c r="B360" s="57"/>
      <c r="C360" s="596"/>
      <c r="D360" s="587"/>
      <c r="E360" s="89">
        <v>2</v>
      </c>
      <c r="F360" s="89" t="s">
        <v>226</v>
      </c>
      <c r="G360" s="90">
        <v>558.95000000000005</v>
      </c>
      <c r="H360" s="267">
        <v>6768885</v>
      </c>
      <c r="I360" s="120">
        <f>+G360-G359</f>
        <v>3.5600000000000591</v>
      </c>
      <c r="J360" s="512"/>
      <c r="K360" s="210">
        <v>0</v>
      </c>
      <c r="L360" s="18" t="s">
        <v>21</v>
      </c>
      <c r="M360" s="64" t="s">
        <v>227</v>
      </c>
      <c r="N360" s="37" t="s">
        <v>481</v>
      </c>
      <c r="O360" s="270" t="s">
        <v>225</v>
      </c>
      <c r="P360" s="323"/>
      <c r="Q360" s="324"/>
      <c r="R360" s="325"/>
      <c r="S360" s="393"/>
      <c r="T360" s="26" t="s">
        <v>998</v>
      </c>
      <c r="U360" s="26"/>
    </row>
    <row r="361" spans="1:21" customFormat="1" ht="30.75" customHeight="1" thickBot="1" x14ac:dyDescent="0.3">
      <c r="A361" s="40">
        <v>2024</v>
      </c>
      <c r="B361" s="57"/>
      <c r="C361" s="597"/>
      <c r="D361" s="588"/>
      <c r="E361" s="111">
        <v>3</v>
      </c>
      <c r="F361" s="111" t="s">
        <v>228</v>
      </c>
      <c r="G361" s="112">
        <v>583.72</v>
      </c>
      <c r="H361" s="268">
        <v>7068849</v>
      </c>
      <c r="I361" s="120">
        <f>+G361-G359</f>
        <v>28.330000000000041</v>
      </c>
      <c r="J361" s="512"/>
      <c r="K361" s="210">
        <v>0</v>
      </c>
      <c r="L361" s="494" t="s">
        <v>21</v>
      </c>
      <c r="M361" s="394" t="s">
        <v>227</v>
      </c>
      <c r="N361" s="222" t="s">
        <v>481</v>
      </c>
      <c r="O361" s="271" t="s">
        <v>225</v>
      </c>
      <c r="P361" s="395"/>
      <c r="Q361" s="396"/>
      <c r="R361" s="397"/>
      <c r="S361" s="398"/>
      <c r="T361" s="26" t="s">
        <v>998</v>
      </c>
      <c r="U361" s="26"/>
    </row>
    <row r="362" spans="1:21" customFormat="1" ht="42.75" customHeight="1" x14ac:dyDescent="0.25">
      <c r="A362" s="65"/>
      <c r="B362" s="57"/>
      <c r="C362" s="583">
        <v>90014</v>
      </c>
      <c r="D362" s="586" t="s">
        <v>229</v>
      </c>
      <c r="E362" s="109">
        <v>1</v>
      </c>
      <c r="F362" s="109" t="s">
        <v>78</v>
      </c>
      <c r="G362" s="110">
        <v>0</v>
      </c>
      <c r="H362" s="266">
        <v>0</v>
      </c>
      <c r="I362" s="120"/>
      <c r="J362" s="286"/>
      <c r="K362" s="210">
        <v>0</v>
      </c>
      <c r="L362" s="493" t="s">
        <v>21</v>
      </c>
      <c r="M362" s="216">
        <v>0</v>
      </c>
      <c r="N362" s="216" t="s">
        <v>481</v>
      </c>
      <c r="O362" s="269" t="s">
        <v>225</v>
      </c>
      <c r="P362" s="217"/>
      <c r="Q3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2" s="348" t="s">
        <v>21</v>
      </c>
      <c r="S362" s="349">
        <v>0</v>
      </c>
      <c r="T362" s="26" t="s">
        <v>998</v>
      </c>
      <c r="U362" s="26" t="s">
        <v>998</v>
      </c>
    </row>
    <row r="363" spans="1:21" customFormat="1" ht="42.75" customHeight="1" x14ac:dyDescent="0.25">
      <c r="A363" s="23">
        <v>90013</v>
      </c>
      <c r="B363" s="57"/>
      <c r="C363" s="584"/>
      <c r="D363" s="587"/>
      <c r="E363" s="89">
        <v>2</v>
      </c>
      <c r="F363" s="89" t="s">
        <v>226</v>
      </c>
      <c r="G363" s="90">
        <v>0</v>
      </c>
      <c r="H363" s="267">
        <v>0</v>
      </c>
      <c r="I363" s="120"/>
      <c r="J363" s="286"/>
      <c r="K363" s="210">
        <v>0</v>
      </c>
      <c r="L363" s="18" t="s">
        <v>21</v>
      </c>
      <c r="M363" s="37">
        <v>0</v>
      </c>
      <c r="N363" s="37" t="s">
        <v>481</v>
      </c>
      <c r="O363" s="270" t="s">
        <v>225</v>
      </c>
      <c r="P363" s="211"/>
      <c r="Q3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3" s="294"/>
      <c r="S363" s="305"/>
      <c r="T363" s="26" t="s">
        <v>998</v>
      </c>
      <c r="U363" s="26"/>
    </row>
    <row r="364" spans="1:21" customFormat="1" ht="42.75" customHeight="1" thickBot="1" x14ac:dyDescent="0.3">
      <c r="A364" s="23">
        <v>90015</v>
      </c>
      <c r="B364" s="57"/>
      <c r="C364" s="585"/>
      <c r="D364" s="588"/>
      <c r="E364" s="111">
        <v>3</v>
      </c>
      <c r="F364" s="111" t="s">
        <v>228</v>
      </c>
      <c r="G364" s="112">
        <v>0</v>
      </c>
      <c r="H364" s="268">
        <v>0</v>
      </c>
      <c r="I364" s="120"/>
      <c r="J364" s="286"/>
      <c r="K364" s="210">
        <v>0</v>
      </c>
      <c r="L364" s="494" t="s">
        <v>21</v>
      </c>
      <c r="M364" s="222">
        <v>0</v>
      </c>
      <c r="N364" s="222" t="s">
        <v>481</v>
      </c>
      <c r="O364" s="271" t="s">
        <v>225</v>
      </c>
      <c r="P364" s="223"/>
      <c r="Q364"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4" s="295"/>
      <c r="S364" s="309"/>
      <c r="T364" s="26" t="s">
        <v>998</v>
      </c>
      <c r="U364" s="26"/>
    </row>
    <row r="365" spans="1:21" customFormat="1" ht="74.25" customHeight="1" x14ac:dyDescent="0.25">
      <c r="A365" s="23"/>
      <c r="B365" s="57"/>
      <c r="C365" s="583">
        <v>91106</v>
      </c>
      <c r="D365" s="586" t="s">
        <v>230</v>
      </c>
      <c r="E365" s="109">
        <v>1</v>
      </c>
      <c r="F365" s="109" t="s">
        <v>78</v>
      </c>
      <c r="G365" s="110">
        <v>222.15</v>
      </c>
      <c r="H365" s="266">
        <v>2690237</v>
      </c>
      <c r="I365" s="120"/>
      <c r="J365" s="286"/>
      <c r="K365" s="210">
        <v>0</v>
      </c>
      <c r="L365" s="493" t="s">
        <v>21</v>
      </c>
      <c r="M365" s="216">
        <v>40</v>
      </c>
      <c r="N365" s="216" t="s">
        <v>481</v>
      </c>
      <c r="O365" s="269" t="s">
        <v>225</v>
      </c>
      <c r="P365" s="217"/>
      <c r="Q36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5" s="348" t="s">
        <v>21</v>
      </c>
      <c r="S365" s="349">
        <v>40</v>
      </c>
      <c r="T365" s="26" t="s">
        <v>998</v>
      </c>
      <c r="U365" s="26" t="s">
        <v>998</v>
      </c>
    </row>
    <row r="366" spans="1:21" customFormat="1" ht="74.25" customHeight="1" x14ac:dyDescent="0.25">
      <c r="A366" s="23">
        <v>91109</v>
      </c>
      <c r="B366" s="57"/>
      <c r="C366" s="584"/>
      <c r="D366" s="587"/>
      <c r="E366" s="89">
        <v>2</v>
      </c>
      <c r="F366" s="89" t="s">
        <v>226</v>
      </c>
      <c r="G366" s="90">
        <v>223.6</v>
      </c>
      <c r="H366" s="267">
        <v>2707796</v>
      </c>
      <c r="I366" s="120">
        <f>+G366-G365</f>
        <v>1.4499999999999886</v>
      </c>
      <c r="J366" s="212"/>
      <c r="K366" s="210">
        <v>0</v>
      </c>
      <c r="L366" s="18" t="s">
        <v>21</v>
      </c>
      <c r="M366" s="37">
        <v>40</v>
      </c>
      <c r="N366" s="37" t="s">
        <v>481</v>
      </c>
      <c r="O366" s="270" t="s">
        <v>225</v>
      </c>
      <c r="P366" s="211"/>
      <c r="Q366" s="30"/>
      <c r="R366" s="294"/>
      <c r="S366" s="305"/>
      <c r="T366" s="26" t="s">
        <v>998</v>
      </c>
      <c r="U366" s="26"/>
    </row>
    <row r="367" spans="1:21" customFormat="1" ht="74.25" customHeight="1" thickBot="1" x14ac:dyDescent="0.3">
      <c r="A367" s="23">
        <v>91103</v>
      </c>
      <c r="B367" s="57"/>
      <c r="C367" s="585"/>
      <c r="D367" s="588"/>
      <c r="E367" s="111">
        <v>3</v>
      </c>
      <c r="F367" s="111" t="s">
        <v>228</v>
      </c>
      <c r="G367" s="112">
        <v>233.52</v>
      </c>
      <c r="H367" s="268">
        <v>2827927</v>
      </c>
      <c r="I367" s="120">
        <f>+G367-G365</f>
        <v>11.370000000000005</v>
      </c>
      <c r="J367" s="212"/>
      <c r="K367" s="210">
        <v>0</v>
      </c>
      <c r="L367" s="494" t="s">
        <v>21</v>
      </c>
      <c r="M367" s="222">
        <v>40</v>
      </c>
      <c r="N367" s="222" t="s">
        <v>481</v>
      </c>
      <c r="O367" s="271" t="s">
        <v>225</v>
      </c>
      <c r="P367" s="223"/>
      <c r="Q367" s="224"/>
      <c r="R367" s="295"/>
      <c r="S367" s="309"/>
      <c r="T367" s="26" t="s">
        <v>998</v>
      </c>
      <c r="U367" s="26"/>
    </row>
    <row r="368" spans="1:21" customFormat="1" ht="72.75" customHeight="1" x14ac:dyDescent="0.25">
      <c r="A368" s="23"/>
      <c r="B368" s="57"/>
      <c r="C368" s="583">
        <v>91107</v>
      </c>
      <c r="D368" s="586" t="s">
        <v>231</v>
      </c>
      <c r="E368" s="109">
        <v>1</v>
      </c>
      <c r="F368" s="109" t="s">
        <v>78</v>
      </c>
      <c r="G368" s="110">
        <v>277.70999999999998</v>
      </c>
      <c r="H368" s="266">
        <v>3363068</v>
      </c>
      <c r="I368" s="120"/>
      <c r="J368" s="286"/>
      <c r="K368" s="210">
        <v>0</v>
      </c>
      <c r="L368" s="493" t="s">
        <v>21</v>
      </c>
      <c r="M368" s="216">
        <v>50</v>
      </c>
      <c r="N368" s="216" t="s">
        <v>481</v>
      </c>
      <c r="O368" s="269" t="s">
        <v>225</v>
      </c>
      <c r="P368" s="217"/>
      <c r="Q3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8" s="348" t="s">
        <v>21</v>
      </c>
      <c r="S368" s="349">
        <v>50</v>
      </c>
      <c r="T368" s="26" t="s">
        <v>998</v>
      </c>
      <c r="U368" s="26" t="s">
        <v>998</v>
      </c>
    </row>
    <row r="369" spans="1:21" customFormat="1" ht="72.75" customHeight="1" x14ac:dyDescent="0.25">
      <c r="A369" s="23">
        <v>91110</v>
      </c>
      <c r="B369" s="57"/>
      <c r="C369" s="584"/>
      <c r="D369" s="587"/>
      <c r="E369" s="89">
        <v>2</v>
      </c>
      <c r="F369" s="89" t="s">
        <v>226</v>
      </c>
      <c r="G369" s="90">
        <v>279.5</v>
      </c>
      <c r="H369" s="267">
        <v>3384745</v>
      </c>
      <c r="I369" s="120">
        <f>+G369-G368</f>
        <v>1.7900000000000205</v>
      </c>
      <c r="J369" s="212"/>
      <c r="K369" s="210">
        <v>0</v>
      </c>
      <c r="L369" s="18" t="s">
        <v>21</v>
      </c>
      <c r="M369" s="37">
        <v>50</v>
      </c>
      <c r="N369" s="37" t="s">
        <v>481</v>
      </c>
      <c r="O369" s="270" t="s">
        <v>225</v>
      </c>
      <c r="P369" s="211"/>
      <c r="Q3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9" s="294"/>
      <c r="S369" s="305"/>
      <c r="T369" s="26" t="s">
        <v>998</v>
      </c>
      <c r="U369" s="26"/>
    </row>
    <row r="370" spans="1:21" customFormat="1" ht="72.75" customHeight="1" thickBot="1" x14ac:dyDescent="0.3">
      <c r="A370" s="23">
        <v>91104</v>
      </c>
      <c r="B370" s="57"/>
      <c r="C370" s="585"/>
      <c r="D370" s="588"/>
      <c r="E370" s="111">
        <v>3</v>
      </c>
      <c r="F370" s="111" t="s">
        <v>228</v>
      </c>
      <c r="G370" s="112">
        <v>291.88</v>
      </c>
      <c r="H370" s="268">
        <v>3534667</v>
      </c>
      <c r="I370" s="120">
        <f>+G370-G368</f>
        <v>14.170000000000016</v>
      </c>
      <c r="J370" s="212"/>
      <c r="K370" s="210">
        <v>0</v>
      </c>
      <c r="L370" s="494" t="s">
        <v>21</v>
      </c>
      <c r="M370" s="222">
        <v>50</v>
      </c>
      <c r="N370" s="222" t="s">
        <v>481</v>
      </c>
      <c r="O370" s="271" t="s">
        <v>225</v>
      </c>
      <c r="P370" s="223"/>
      <c r="Q370"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0" s="295"/>
      <c r="S370" s="309"/>
      <c r="T370" s="26" t="s">
        <v>998</v>
      </c>
      <c r="U370" s="26"/>
    </row>
    <row r="371" spans="1:21" customFormat="1" ht="66" customHeight="1" x14ac:dyDescent="0.25">
      <c r="A371" s="23"/>
      <c r="B371" s="57"/>
      <c r="C371" s="583">
        <v>91108</v>
      </c>
      <c r="D371" s="586" t="s">
        <v>232</v>
      </c>
      <c r="E371" s="109">
        <v>1</v>
      </c>
      <c r="F371" s="109" t="s">
        <v>78</v>
      </c>
      <c r="G371" s="110">
        <v>333.23</v>
      </c>
      <c r="H371" s="266">
        <v>4035415</v>
      </c>
      <c r="I371" s="120"/>
      <c r="J371" s="286"/>
      <c r="K371" s="210">
        <v>0</v>
      </c>
      <c r="L371" s="493" t="s">
        <v>21</v>
      </c>
      <c r="M371" s="216">
        <v>60</v>
      </c>
      <c r="N371" s="216" t="s">
        <v>481</v>
      </c>
      <c r="O371" s="269" t="s">
        <v>225</v>
      </c>
      <c r="P371" s="217"/>
      <c r="Q37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1" s="348" t="s">
        <v>21</v>
      </c>
      <c r="S371" s="349">
        <v>60</v>
      </c>
      <c r="T371" s="26" t="s">
        <v>998</v>
      </c>
      <c r="U371" s="26" t="s">
        <v>998</v>
      </c>
    </row>
    <row r="372" spans="1:21" customFormat="1" ht="66" customHeight="1" x14ac:dyDescent="0.25">
      <c r="A372" s="23">
        <v>91111</v>
      </c>
      <c r="B372" s="57"/>
      <c r="C372" s="584"/>
      <c r="D372" s="587"/>
      <c r="E372" s="89">
        <v>2</v>
      </c>
      <c r="F372" s="89" t="s">
        <v>226</v>
      </c>
      <c r="G372" s="90">
        <v>335.39</v>
      </c>
      <c r="H372" s="267">
        <v>4061573</v>
      </c>
      <c r="I372" s="120">
        <f>+G372-G371</f>
        <v>2.1599999999999682</v>
      </c>
      <c r="J372" s="212"/>
      <c r="K372" s="210">
        <v>0</v>
      </c>
      <c r="L372" s="18" t="s">
        <v>21</v>
      </c>
      <c r="M372" s="37">
        <v>60</v>
      </c>
      <c r="N372" s="37" t="s">
        <v>481</v>
      </c>
      <c r="O372" s="270" t="s">
        <v>225</v>
      </c>
      <c r="P372" s="211"/>
      <c r="Q37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2" s="294"/>
      <c r="S372" s="305"/>
      <c r="T372" s="26" t="s">
        <v>998</v>
      </c>
      <c r="U372" s="26"/>
    </row>
    <row r="373" spans="1:21" customFormat="1" ht="87" customHeight="1" thickBot="1" x14ac:dyDescent="0.3">
      <c r="A373" s="23">
        <v>91105</v>
      </c>
      <c r="B373" s="57"/>
      <c r="C373" s="585"/>
      <c r="D373" s="588"/>
      <c r="E373" s="111">
        <v>3</v>
      </c>
      <c r="F373" s="111" t="s">
        <v>228</v>
      </c>
      <c r="G373" s="112">
        <v>350.24</v>
      </c>
      <c r="H373" s="268">
        <v>4241406</v>
      </c>
      <c r="I373" s="120">
        <f>+G373-G371</f>
        <v>17.009999999999991</v>
      </c>
      <c r="J373" s="212"/>
      <c r="K373" s="210">
        <v>0</v>
      </c>
      <c r="L373" s="494" t="s">
        <v>21</v>
      </c>
      <c r="M373" s="222">
        <v>60</v>
      </c>
      <c r="N373" s="222" t="s">
        <v>481</v>
      </c>
      <c r="O373" s="271" t="s">
        <v>225</v>
      </c>
      <c r="P373" s="223"/>
      <c r="Q373"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3" s="295"/>
      <c r="S373" s="309"/>
      <c r="T373" s="26" t="s">
        <v>998</v>
      </c>
      <c r="U373" s="26"/>
    </row>
    <row r="374" spans="1:21" customFormat="1" ht="66" customHeight="1" x14ac:dyDescent="0.25">
      <c r="A374" s="23"/>
      <c r="B374" s="57"/>
      <c r="C374" s="589">
        <v>92106</v>
      </c>
      <c r="D374" s="586" t="s">
        <v>233</v>
      </c>
      <c r="E374" s="109">
        <v>1</v>
      </c>
      <c r="F374" s="109" t="s">
        <v>78</v>
      </c>
      <c r="G374" s="110">
        <v>388.79</v>
      </c>
      <c r="H374" s="266">
        <v>4708247</v>
      </c>
      <c r="I374" s="120"/>
      <c r="J374" s="286"/>
      <c r="K374" s="210">
        <v>0</v>
      </c>
      <c r="L374" s="493" t="s">
        <v>21</v>
      </c>
      <c r="M374" s="216">
        <v>70</v>
      </c>
      <c r="N374" s="216" t="s">
        <v>481</v>
      </c>
      <c r="O374" s="269" t="s">
        <v>225</v>
      </c>
      <c r="P374" s="217"/>
      <c r="Q37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4" s="348" t="s">
        <v>21</v>
      </c>
      <c r="S374" s="349">
        <v>70</v>
      </c>
      <c r="T374" s="26" t="s">
        <v>998</v>
      </c>
      <c r="U374" s="26" t="s">
        <v>998</v>
      </c>
    </row>
    <row r="375" spans="1:21" customFormat="1" ht="66" customHeight="1" x14ac:dyDescent="0.25">
      <c r="A375" s="23">
        <v>92109</v>
      </c>
      <c r="B375" s="57"/>
      <c r="C375" s="590"/>
      <c r="D375" s="587"/>
      <c r="E375" s="89">
        <v>2</v>
      </c>
      <c r="F375" s="89" t="s">
        <v>226</v>
      </c>
      <c r="G375" s="90">
        <v>391.29</v>
      </c>
      <c r="H375" s="267">
        <v>4738522</v>
      </c>
      <c r="I375" s="120">
        <f>+G375-G374</f>
        <v>2.5</v>
      </c>
      <c r="J375" s="212"/>
      <c r="K375" s="210">
        <v>0</v>
      </c>
      <c r="L375" s="18" t="s">
        <v>21</v>
      </c>
      <c r="M375" s="37">
        <v>70</v>
      </c>
      <c r="N375" s="37" t="s">
        <v>481</v>
      </c>
      <c r="O375" s="270" t="s">
        <v>225</v>
      </c>
      <c r="P375" s="211"/>
      <c r="Q3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5" s="294"/>
      <c r="S375" s="305"/>
      <c r="T375" s="26" t="s">
        <v>998</v>
      </c>
      <c r="U375" s="26"/>
    </row>
    <row r="376" spans="1:21" customFormat="1" ht="66" customHeight="1" thickBot="1" x14ac:dyDescent="0.3">
      <c r="A376" s="23">
        <v>92103</v>
      </c>
      <c r="B376" s="57"/>
      <c r="C376" s="591"/>
      <c r="D376" s="588"/>
      <c r="E376" s="111">
        <v>3</v>
      </c>
      <c r="F376" s="111" t="s">
        <v>228</v>
      </c>
      <c r="G376" s="112">
        <v>408.64</v>
      </c>
      <c r="H376" s="268">
        <v>4948630</v>
      </c>
      <c r="I376" s="120">
        <f>+G376-G374</f>
        <v>19.849999999999966</v>
      </c>
      <c r="J376" s="212"/>
      <c r="K376" s="210">
        <v>0</v>
      </c>
      <c r="L376" s="494" t="s">
        <v>21</v>
      </c>
      <c r="M376" s="222">
        <v>70</v>
      </c>
      <c r="N376" s="222" t="s">
        <v>481</v>
      </c>
      <c r="O376" s="271" t="s">
        <v>225</v>
      </c>
      <c r="P376" s="223"/>
      <c r="Q376"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6" s="295"/>
      <c r="S376" s="309"/>
      <c r="T376" s="26" t="s">
        <v>998</v>
      </c>
      <c r="U376" s="26"/>
    </row>
    <row r="377" spans="1:21" customFormat="1" ht="69" customHeight="1" x14ac:dyDescent="0.25">
      <c r="A377" s="23"/>
      <c r="B377" s="57"/>
      <c r="C377" s="589">
        <v>92107</v>
      </c>
      <c r="D377" s="661" t="s">
        <v>234</v>
      </c>
      <c r="E377" s="109">
        <v>1</v>
      </c>
      <c r="F377" s="109" t="s">
        <v>78</v>
      </c>
      <c r="G377" s="110">
        <v>444.31</v>
      </c>
      <c r="H377" s="266">
        <v>5380594</v>
      </c>
      <c r="I377" s="120"/>
      <c r="J377" s="286"/>
      <c r="K377" s="210">
        <v>0</v>
      </c>
      <c r="L377" s="497" t="s">
        <v>21</v>
      </c>
      <c r="M377" s="287">
        <v>80</v>
      </c>
      <c r="N377" s="287" t="s">
        <v>481</v>
      </c>
      <c r="O377" s="284" t="s">
        <v>225</v>
      </c>
      <c r="P377" s="336"/>
      <c r="Q37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7" s="347" t="s">
        <v>21</v>
      </c>
      <c r="S377" s="287">
        <v>80</v>
      </c>
      <c r="T377" s="26" t="s">
        <v>998</v>
      </c>
      <c r="U377" s="26" t="s">
        <v>998</v>
      </c>
    </row>
    <row r="378" spans="1:21" customFormat="1" ht="69" customHeight="1" x14ac:dyDescent="0.25">
      <c r="A378" s="23">
        <v>92110</v>
      </c>
      <c r="B378" s="57"/>
      <c r="C378" s="590"/>
      <c r="D378" s="662"/>
      <c r="E378" s="89">
        <v>2</v>
      </c>
      <c r="F378" s="89" t="s">
        <v>226</v>
      </c>
      <c r="G378" s="90">
        <v>447.19</v>
      </c>
      <c r="H378" s="267">
        <v>5415471</v>
      </c>
      <c r="I378" s="120">
        <f>+G378-G377</f>
        <v>2.8799999999999955</v>
      </c>
      <c r="J378" s="512"/>
      <c r="K378" s="210">
        <v>0</v>
      </c>
      <c r="L378" s="18" t="s">
        <v>21</v>
      </c>
      <c r="M378" s="37">
        <v>80</v>
      </c>
      <c r="N378" s="37" t="s">
        <v>481</v>
      </c>
      <c r="O378" s="270" t="s">
        <v>225</v>
      </c>
      <c r="P378" s="211"/>
      <c r="Q3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8" s="294"/>
      <c r="S378" s="27"/>
      <c r="T378" s="26" t="s">
        <v>998</v>
      </c>
      <c r="U378" s="26"/>
    </row>
    <row r="379" spans="1:21" customFormat="1" ht="69" customHeight="1" thickBot="1" x14ac:dyDescent="0.3">
      <c r="A379" s="23">
        <v>92104</v>
      </c>
      <c r="B379" s="57"/>
      <c r="C379" s="591"/>
      <c r="D379" s="663"/>
      <c r="E379" s="111">
        <v>3</v>
      </c>
      <c r="F379" s="111" t="s">
        <v>228</v>
      </c>
      <c r="G379" s="112">
        <v>467</v>
      </c>
      <c r="H379" s="268">
        <v>5655370</v>
      </c>
      <c r="I379" s="120">
        <f>+G379-G377</f>
        <v>22.689999999999998</v>
      </c>
      <c r="J379" s="512"/>
      <c r="K379" s="210">
        <v>0</v>
      </c>
      <c r="L379" s="495" t="s">
        <v>21</v>
      </c>
      <c r="M379" s="209">
        <v>80</v>
      </c>
      <c r="N379" s="209" t="s">
        <v>481</v>
      </c>
      <c r="O379" s="399" t="s">
        <v>225</v>
      </c>
      <c r="P379" s="334"/>
      <c r="Q37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9" s="340"/>
      <c r="S379" s="400"/>
      <c r="T379" s="26" t="s">
        <v>998</v>
      </c>
      <c r="U379" s="26"/>
    </row>
    <row r="380" spans="1:21" customFormat="1" ht="68.25" customHeight="1" x14ac:dyDescent="0.25">
      <c r="A380" s="23"/>
      <c r="B380" s="57"/>
      <c r="C380" s="589">
        <v>92108</v>
      </c>
      <c r="D380" s="661" t="s">
        <v>235</v>
      </c>
      <c r="E380" s="109">
        <v>1</v>
      </c>
      <c r="F380" s="109" t="s">
        <v>78</v>
      </c>
      <c r="G380" s="110">
        <v>499.87</v>
      </c>
      <c r="H380" s="266">
        <v>6053426</v>
      </c>
      <c r="I380" s="120"/>
      <c r="J380" s="286"/>
      <c r="K380" s="210">
        <v>0</v>
      </c>
      <c r="L380" s="493" t="s">
        <v>21</v>
      </c>
      <c r="M380" s="216">
        <v>90</v>
      </c>
      <c r="N380" s="216" t="s">
        <v>481</v>
      </c>
      <c r="O380" s="269" t="s">
        <v>225</v>
      </c>
      <c r="P380" s="217"/>
      <c r="Q38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0" s="348" t="s">
        <v>21</v>
      </c>
      <c r="S380" s="349">
        <v>90</v>
      </c>
      <c r="T380" s="26" t="s">
        <v>998</v>
      </c>
      <c r="U380" s="26" t="s">
        <v>998</v>
      </c>
    </row>
    <row r="381" spans="1:21" customFormat="1" ht="68.25" customHeight="1" x14ac:dyDescent="0.25">
      <c r="A381" s="23">
        <v>92111</v>
      </c>
      <c r="B381" s="57"/>
      <c r="C381" s="590"/>
      <c r="D381" s="662"/>
      <c r="E381" s="89">
        <v>2</v>
      </c>
      <c r="F381" s="89" t="s">
        <v>226</v>
      </c>
      <c r="G381" s="90">
        <v>503.09</v>
      </c>
      <c r="H381" s="267">
        <v>6092420</v>
      </c>
      <c r="I381" s="120">
        <f>+G381-G380</f>
        <v>3.2199999999999704</v>
      </c>
      <c r="J381" s="212"/>
      <c r="K381" s="210">
        <v>0</v>
      </c>
      <c r="L381" s="18" t="s">
        <v>21</v>
      </c>
      <c r="M381" s="37">
        <v>90</v>
      </c>
      <c r="N381" s="37" t="s">
        <v>481</v>
      </c>
      <c r="O381" s="270" t="s">
        <v>225</v>
      </c>
      <c r="P381" s="211"/>
      <c r="Q381" s="30"/>
      <c r="R381" s="294"/>
      <c r="S381" s="305"/>
      <c r="T381" s="26" t="s">
        <v>998</v>
      </c>
      <c r="U381" s="26"/>
    </row>
    <row r="382" spans="1:21" customFormat="1" ht="68.25" customHeight="1" thickBot="1" x14ac:dyDescent="0.3">
      <c r="A382" s="23">
        <v>92105</v>
      </c>
      <c r="B382" s="57"/>
      <c r="C382" s="591"/>
      <c r="D382" s="663"/>
      <c r="E382" s="111">
        <v>3</v>
      </c>
      <c r="F382" s="111" t="s">
        <v>228</v>
      </c>
      <c r="G382" s="112">
        <v>525.36</v>
      </c>
      <c r="H382" s="268">
        <v>6362110</v>
      </c>
      <c r="I382" s="120">
        <f>+G382-G380</f>
        <v>25.490000000000009</v>
      </c>
      <c r="J382" s="212"/>
      <c r="K382" s="210">
        <v>0</v>
      </c>
      <c r="L382" s="494" t="s">
        <v>21</v>
      </c>
      <c r="M382" s="222">
        <v>90</v>
      </c>
      <c r="N382" s="222" t="s">
        <v>481</v>
      </c>
      <c r="O382" s="271" t="s">
        <v>225</v>
      </c>
      <c r="P382" s="223"/>
      <c r="Q382" s="224"/>
      <c r="R382" s="295"/>
      <c r="S382" s="309"/>
      <c r="T382" s="26" t="s">
        <v>998</v>
      </c>
      <c r="U382" s="26"/>
    </row>
    <row r="383" spans="1:21" customFormat="1" ht="35.25" customHeight="1" x14ac:dyDescent="0.25">
      <c r="A383" s="1"/>
      <c r="B383" s="5"/>
      <c r="C383" s="697" t="s">
        <v>236</v>
      </c>
      <c r="D383" s="698"/>
      <c r="E383" s="698"/>
      <c r="F383" s="698"/>
      <c r="G383" s="533"/>
      <c r="H383" s="231"/>
      <c r="I383" s="505"/>
      <c r="J383" s="459"/>
      <c r="K383" s="210">
        <v>0</v>
      </c>
      <c r="L383" s="274" t="s">
        <v>42</v>
      </c>
      <c r="M383" s="275" t="s">
        <v>42</v>
      </c>
      <c r="N383" s="275" t="s">
        <v>42</v>
      </c>
      <c r="O383" s="275" t="s">
        <v>42</v>
      </c>
      <c r="P383" s="336"/>
      <c r="Q383" s="337"/>
      <c r="R383" s="344" t="s">
        <v>42</v>
      </c>
      <c r="S383" s="344" t="s">
        <v>42</v>
      </c>
      <c r="T383" s="344" t="s">
        <v>42</v>
      </c>
      <c r="U383" s="299" t="s">
        <v>41</v>
      </c>
    </row>
    <row r="384" spans="1:21" customFormat="1" ht="15.75" thickBot="1" x14ac:dyDescent="0.3">
      <c r="A384" s="1"/>
      <c r="B384" s="44" t="s">
        <v>1</v>
      </c>
      <c r="C384" s="124" t="s">
        <v>1</v>
      </c>
      <c r="D384" s="124" t="s">
        <v>2</v>
      </c>
      <c r="E384" s="124" t="s">
        <v>3</v>
      </c>
      <c r="F384" s="124" t="s">
        <v>4</v>
      </c>
      <c r="G384" s="105" t="s">
        <v>5</v>
      </c>
      <c r="H384" s="543" t="s">
        <v>6</v>
      </c>
      <c r="I384" s="505"/>
      <c r="J384" s="314"/>
      <c r="K384" s="210">
        <v>0</v>
      </c>
      <c r="L384" s="208" t="s">
        <v>42</v>
      </c>
      <c r="M384" s="299" t="s">
        <v>42</v>
      </c>
      <c r="N384" s="299" t="s">
        <v>42</v>
      </c>
      <c r="O384" s="299" t="s">
        <v>42</v>
      </c>
      <c r="P384" s="334"/>
      <c r="Q384" s="335"/>
      <c r="R384" s="346" t="s">
        <v>42</v>
      </c>
      <c r="S384" s="346" t="s">
        <v>42</v>
      </c>
      <c r="T384" s="346" t="s">
        <v>42</v>
      </c>
      <c r="U384" s="299" t="s">
        <v>41</v>
      </c>
    </row>
    <row r="385" spans="1:21" customFormat="1" ht="42.75" customHeight="1" x14ac:dyDescent="0.25">
      <c r="A385" s="49"/>
      <c r="B385" s="63">
        <v>2031</v>
      </c>
      <c r="C385" s="595">
        <v>2031</v>
      </c>
      <c r="D385" s="586" t="s">
        <v>237</v>
      </c>
      <c r="E385" s="109">
        <v>1</v>
      </c>
      <c r="F385" s="109" t="s">
        <v>238</v>
      </c>
      <c r="G385" s="110">
        <v>297.14</v>
      </c>
      <c r="H385" s="266">
        <v>3598365</v>
      </c>
      <c r="I385" s="120"/>
      <c r="J385" s="286"/>
      <c r="K385" s="210">
        <v>0</v>
      </c>
      <c r="L385" s="498" t="s">
        <v>239</v>
      </c>
      <c r="M385" s="215">
        <v>100</v>
      </c>
      <c r="N385" s="402" t="s">
        <v>982</v>
      </c>
      <c r="O385" s="215">
        <v>975</v>
      </c>
      <c r="P385" s="217"/>
      <c r="Q38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5" s="219" t="s">
        <v>239</v>
      </c>
      <c r="S385" s="304">
        <v>100</v>
      </c>
      <c r="T385" s="26" t="s">
        <v>998</v>
      </c>
      <c r="U385" s="26" t="s">
        <v>998</v>
      </c>
    </row>
    <row r="386" spans="1:21" customFormat="1" ht="57" customHeight="1" x14ac:dyDescent="0.25">
      <c r="A386" s="38">
        <v>2059</v>
      </c>
      <c r="B386" s="63"/>
      <c r="C386" s="596"/>
      <c r="D386" s="587"/>
      <c r="E386" s="89">
        <v>2</v>
      </c>
      <c r="F386" s="89" t="s">
        <v>240</v>
      </c>
      <c r="G386" s="90">
        <v>300.7</v>
      </c>
      <c r="H386" s="267">
        <v>3641477</v>
      </c>
      <c r="I386" s="120">
        <f>+G386-G385</f>
        <v>3.5600000000000023</v>
      </c>
      <c r="J386" s="512"/>
      <c r="K386" s="210">
        <v>0</v>
      </c>
      <c r="L386" s="24" t="s">
        <v>239</v>
      </c>
      <c r="M386" s="25">
        <v>100</v>
      </c>
      <c r="N386" s="285" t="s">
        <v>982</v>
      </c>
      <c r="O386" s="25">
        <v>975</v>
      </c>
      <c r="P386" s="211"/>
      <c r="Q386" s="30"/>
      <c r="R386" s="294"/>
      <c r="S386" s="305"/>
      <c r="T386" s="26" t="s">
        <v>998</v>
      </c>
      <c r="U386" s="26"/>
    </row>
    <row r="387" spans="1:21" customFormat="1" ht="30.75" customHeight="1" thickBot="1" x14ac:dyDescent="0.3">
      <c r="A387" s="40">
        <v>2034</v>
      </c>
      <c r="B387" s="63"/>
      <c r="C387" s="597"/>
      <c r="D387" s="588"/>
      <c r="E387" s="111">
        <v>3</v>
      </c>
      <c r="F387" s="111" t="s">
        <v>241</v>
      </c>
      <c r="G387" s="112">
        <v>392.65</v>
      </c>
      <c r="H387" s="268">
        <v>4754992</v>
      </c>
      <c r="I387" s="120">
        <f>+G387-G385</f>
        <v>95.509999999999991</v>
      </c>
      <c r="J387" s="512"/>
      <c r="K387" s="210">
        <v>0</v>
      </c>
      <c r="L387" s="499" t="s">
        <v>239</v>
      </c>
      <c r="M387" s="221">
        <v>100</v>
      </c>
      <c r="N387" s="403" t="s">
        <v>982</v>
      </c>
      <c r="O387" s="221">
        <v>975</v>
      </c>
      <c r="P387" s="223"/>
      <c r="Q387" s="224"/>
      <c r="R387" s="295"/>
      <c r="S387" s="309"/>
      <c r="T387" s="26" t="s">
        <v>998</v>
      </c>
      <c r="U387" s="26"/>
    </row>
    <row r="388" spans="1:21" customFormat="1" ht="32.25" thickBot="1" x14ac:dyDescent="0.3">
      <c r="A388" s="1"/>
      <c r="B388" s="57">
        <v>2032</v>
      </c>
      <c r="C388" s="483">
        <v>2032</v>
      </c>
      <c r="D388" s="484" t="s">
        <v>242</v>
      </c>
      <c r="E388" s="549"/>
      <c r="F388" s="549" t="s">
        <v>20</v>
      </c>
      <c r="G388" s="550">
        <v>325.47000000000003</v>
      </c>
      <c r="H388" s="551">
        <v>3941442</v>
      </c>
      <c r="I388" s="120"/>
      <c r="J388" s="210"/>
      <c r="K388" s="210">
        <v>0</v>
      </c>
      <c r="L388" s="500" t="s">
        <v>239</v>
      </c>
      <c r="M388" s="353">
        <v>100</v>
      </c>
      <c r="N388" s="404" t="s">
        <v>982</v>
      </c>
      <c r="O388" s="353">
        <v>975</v>
      </c>
      <c r="P388" s="355"/>
      <c r="Q388"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8" s="357" t="s">
        <v>239</v>
      </c>
      <c r="S388" s="353">
        <v>100</v>
      </c>
      <c r="T388" s="26" t="s">
        <v>998</v>
      </c>
      <c r="U388" s="26" t="s">
        <v>998</v>
      </c>
    </row>
    <row r="389" spans="1:21" customFormat="1" ht="78" customHeight="1" x14ac:dyDescent="0.25">
      <c r="A389" s="49"/>
      <c r="B389" s="57">
        <v>2033</v>
      </c>
      <c r="C389" s="595">
        <v>2033</v>
      </c>
      <c r="D389" s="592" t="s">
        <v>243</v>
      </c>
      <c r="E389" s="109">
        <v>1</v>
      </c>
      <c r="F389" s="130" t="s">
        <v>244</v>
      </c>
      <c r="G389" s="110">
        <v>247.64</v>
      </c>
      <c r="H389" s="266">
        <v>2998920</v>
      </c>
      <c r="I389" s="120"/>
      <c r="J389" s="286"/>
      <c r="K389" s="210">
        <v>0</v>
      </c>
      <c r="L389" s="498" t="s">
        <v>239</v>
      </c>
      <c r="M389" s="215">
        <v>100</v>
      </c>
      <c r="N389" s="402" t="s">
        <v>982</v>
      </c>
      <c r="O389" s="215">
        <v>975</v>
      </c>
      <c r="P389" s="217"/>
      <c r="Q3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9" s="219" t="s">
        <v>239</v>
      </c>
      <c r="S389" s="304">
        <v>100</v>
      </c>
      <c r="T389" s="26" t="s">
        <v>998</v>
      </c>
      <c r="U389" s="26" t="s">
        <v>998</v>
      </c>
    </row>
    <row r="390" spans="1:21" customFormat="1" ht="42.75" customHeight="1" x14ac:dyDescent="0.25">
      <c r="A390" s="38">
        <v>2040</v>
      </c>
      <c r="B390" s="57"/>
      <c r="C390" s="596"/>
      <c r="D390" s="593"/>
      <c r="E390" s="89">
        <v>2</v>
      </c>
      <c r="F390" s="131" t="s">
        <v>245</v>
      </c>
      <c r="G390" s="90">
        <v>254.68</v>
      </c>
      <c r="H390" s="267">
        <v>3084175</v>
      </c>
      <c r="I390" s="120">
        <f>+G390-G389</f>
        <v>7.0400000000000205</v>
      </c>
      <c r="J390" s="512"/>
      <c r="K390" s="210">
        <v>0</v>
      </c>
      <c r="L390" s="24" t="s">
        <v>239</v>
      </c>
      <c r="M390" s="25">
        <v>100</v>
      </c>
      <c r="N390" s="285" t="s">
        <v>982</v>
      </c>
      <c r="O390" s="25">
        <v>975</v>
      </c>
      <c r="P390" s="211"/>
      <c r="Q390" s="30"/>
      <c r="R390" s="294"/>
      <c r="S390" s="305"/>
      <c r="T390" s="26" t="s">
        <v>998</v>
      </c>
      <c r="U390" s="26"/>
    </row>
    <row r="391" spans="1:21" customFormat="1" ht="57.75" customHeight="1" thickBot="1" x14ac:dyDescent="0.3">
      <c r="A391" s="40">
        <v>2036</v>
      </c>
      <c r="B391" s="57"/>
      <c r="C391" s="597"/>
      <c r="D391" s="594"/>
      <c r="E391" s="111">
        <v>3</v>
      </c>
      <c r="F391" s="132" t="s">
        <v>246</v>
      </c>
      <c r="G391" s="112">
        <v>258.25</v>
      </c>
      <c r="H391" s="268">
        <v>3127408</v>
      </c>
      <c r="I391" s="120">
        <f>+G391-G389</f>
        <v>10.610000000000014</v>
      </c>
      <c r="J391" s="512"/>
      <c r="K391" s="210">
        <v>0</v>
      </c>
      <c r="L391" s="499" t="s">
        <v>239</v>
      </c>
      <c r="M391" s="221">
        <v>100</v>
      </c>
      <c r="N391" s="403" t="s">
        <v>982</v>
      </c>
      <c r="O391" s="221">
        <v>975</v>
      </c>
      <c r="P391" s="223"/>
      <c r="Q391" s="224"/>
      <c r="R391" s="295"/>
      <c r="S391" s="309"/>
      <c r="T391" s="26" t="s">
        <v>998</v>
      </c>
      <c r="U391" s="26"/>
    </row>
    <row r="392" spans="1:21" customFormat="1" ht="20.25" customHeight="1" x14ac:dyDescent="0.25">
      <c r="A392" s="1"/>
      <c r="B392" s="57">
        <v>2035</v>
      </c>
      <c r="C392" s="133">
        <v>2035</v>
      </c>
      <c r="D392" s="134" t="s">
        <v>247</v>
      </c>
      <c r="E392" s="100"/>
      <c r="F392" s="100" t="s">
        <v>20</v>
      </c>
      <c r="G392" s="125">
        <v>166.26</v>
      </c>
      <c r="H392" s="231">
        <v>2013409</v>
      </c>
      <c r="I392" s="505"/>
      <c r="J392" s="210"/>
      <c r="K392" s="210">
        <v>0</v>
      </c>
      <c r="L392" s="501" t="s">
        <v>239</v>
      </c>
      <c r="M392" s="275">
        <v>100</v>
      </c>
      <c r="N392" s="401" t="s">
        <v>982</v>
      </c>
      <c r="O392" s="275">
        <v>975</v>
      </c>
      <c r="P392" s="336"/>
      <c r="Q39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2" s="338" t="s">
        <v>239</v>
      </c>
      <c r="S392" s="275">
        <v>100</v>
      </c>
      <c r="T392" s="26" t="s">
        <v>998</v>
      </c>
      <c r="U392" s="26" t="s">
        <v>998</v>
      </c>
    </row>
    <row r="393" spans="1:21" customFormat="1" ht="32.25" thickBot="1" x14ac:dyDescent="0.3">
      <c r="A393" s="1"/>
      <c r="B393" s="57">
        <v>2037</v>
      </c>
      <c r="C393" s="101">
        <v>2037</v>
      </c>
      <c r="D393" s="113" t="s">
        <v>248</v>
      </c>
      <c r="E393" s="99"/>
      <c r="F393" s="99" t="s">
        <v>20</v>
      </c>
      <c r="G393" s="107">
        <v>293.62</v>
      </c>
      <c r="H393" s="250">
        <v>3555738</v>
      </c>
      <c r="I393" s="505"/>
      <c r="J393" s="210"/>
      <c r="K393" s="210">
        <v>0</v>
      </c>
      <c r="L393" s="412" t="s">
        <v>239</v>
      </c>
      <c r="M393" s="299">
        <v>100</v>
      </c>
      <c r="N393" s="405" t="s">
        <v>982</v>
      </c>
      <c r="O393" s="299">
        <v>975</v>
      </c>
      <c r="P393" s="334"/>
      <c r="Q39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3" s="406" t="s">
        <v>239</v>
      </c>
      <c r="S393" s="299">
        <v>100</v>
      </c>
      <c r="T393" s="26" t="s">
        <v>998</v>
      </c>
      <c r="U393" s="26" t="s">
        <v>998</v>
      </c>
    </row>
    <row r="394" spans="1:21" customFormat="1" ht="45" customHeight="1" x14ac:dyDescent="0.25">
      <c r="A394" s="23"/>
      <c r="B394" s="57">
        <v>2039</v>
      </c>
      <c r="C394" s="595">
        <v>2039</v>
      </c>
      <c r="D394" s="586" t="s">
        <v>249</v>
      </c>
      <c r="E394" s="109">
        <v>1</v>
      </c>
      <c r="F394" s="109" t="s">
        <v>250</v>
      </c>
      <c r="G394" s="110">
        <v>201.63</v>
      </c>
      <c r="H394" s="266">
        <v>2441739</v>
      </c>
      <c r="I394" s="120"/>
      <c r="J394" s="286"/>
      <c r="K394" s="210">
        <v>0</v>
      </c>
      <c r="L394" s="498" t="s">
        <v>239</v>
      </c>
      <c r="M394" s="215">
        <v>100</v>
      </c>
      <c r="N394" s="402" t="s">
        <v>982</v>
      </c>
      <c r="O394" s="215">
        <v>975</v>
      </c>
      <c r="P394" s="217"/>
      <c r="Q39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4" s="219" t="s">
        <v>239</v>
      </c>
      <c r="S394" s="304">
        <v>100</v>
      </c>
      <c r="T394" s="26" t="s">
        <v>998</v>
      </c>
      <c r="U394" s="26" t="s">
        <v>998</v>
      </c>
    </row>
    <row r="395" spans="1:21" customFormat="1" ht="40.5" customHeight="1" thickBot="1" x14ac:dyDescent="0.3">
      <c r="A395" s="23">
        <v>2038</v>
      </c>
      <c r="B395" s="57"/>
      <c r="C395" s="597"/>
      <c r="D395" s="588"/>
      <c r="E395" s="111">
        <v>2</v>
      </c>
      <c r="F395" s="111" t="s">
        <v>251</v>
      </c>
      <c r="G395" s="112">
        <v>244.08</v>
      </c>
      <c r="H395" s="268">
        <v>2955809</v>
      </c>
      <c r="I395" s="120">
        <f>+G395-G394</f>
        <v>42.450000000000017</v>
      </c>
      <c r="J395" s="212"/>
      <c r="K395" s="210">
        <v>0</v>
      </c>
      <c r="L395" s="499" t="s">
        <v>239</v>
      </c>
      <c r="M395" s="221">
        <v>100</v>
      </c>
      <c r="N395" s="403" t="s">
        <v>982</v>
      </c>
      <c r="O395" s="221">
        <v>975</v>
      </c>
      <c r="P395" s="223"/>
      <c r="Q395" s="224"/>
      <c r="R395" s="295"/>
      <c r="S395" s="309"/>
      <c r="T395" s="26" t="s">
        <v>998</v>
      </c>
      <c r="U395" s="26"/>
    </row>
    <row r="396" spans="1:21" customFormat="1" ht="31.5" x14ac:dyDescent="0.25">
      <c r="A396" s="1"/>
      <c r="B396" s="57">
        <v>2041</v>
      </c>
      <c r="C396" s="133">
        <v>2041</v>
      </c>
      <c r="D396" s="134" t="s">
        <v>252</v>
      </c>
      <c r="E396" s="100"/>
      <c r="F396" s="100" t="s">
        <v>20</v>
      </c>
      <c r="G396" s="125">
        <v>268.85000000000002</v>
      </c>
      <c r="H396" s="231">
        <v>3255774</v>
      </c>
      <c r="I396" s="505"/>
      <c r="J396" s="210"/>
      <c r="K396" s="210">
        <v>0</v>
      </c>
      <c r="L396" s="501" t="s">
        <v>239</v>
      </c>
      <c r="M396" s="275">
        <v>100</v>
      </c>
      <c r="N396" s="401" t="s">
        <v>982</v>
      </c>
      <c r="O396" s="275">
        <v>975</v>
      </c>
      <c r="P396" s="336"/>
      <c r="Q39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6" s="338" t="s">
        <v>239</v>
      </c>
      <c r="S396" s="275">
        <v>100</v>
      </c>
      <c r="T396" s="26" t="s">
        <v>998</v>
      </c>
      <c r="U396" s="26" t="s">
        <v>998</v>
      </c>
    </row>
    <row r="397" spans="1:21" customFormat="1" ht="32.25" thickBot="1" x14ac:dyDescent="0.3">
      <c r="A397" s="1"/>
      <c r="B397" s="57">
        <v>2042</v>
      </c>
      <c r="C397" s="101">
        <v>2042</v>
      </c>
      <c r="D397" s="113" t="s">
        <v>253</v>
      </c>
      <c r="E397" s="99"/>
      <c r="F397" s="99" t="s">
        <v>20</v>
      </c>
      <c r="G397" s="107">
        <v>336.07</v>
      </c>
      <c r="H397" s="250">
        <v>4069808</v>
      </c>
      <c r="I397" s="505"/>
      <c r="J397" s="210"/>
      <c r="K397" s="210">
        <v>0</v>
      </c>
      <c r="L397" s="412" t="s">
        <v>239</v>
      </c>
      <c r="M397" s="299">
        <v>100</v>
      </c>
      <c r="N397" s="405" t="s">
        <v>982</v>
      </c>
      <c r="O397" s="299">
        <v>975</v>
      </c>
      <c r="P397" s="334"/>
      <c r="Q39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7" s="406" t="s">
        <v>239</v>
      </c>
      <c r="S397" s="299">
        <v>100</v>
      </c>
      <c r="T397" s="26" t="s">
        <v>998</v>
      </c>
      <c r="U397" s="26" t="s">
        <v>998</v>
      </c>
    </row>
    <row r="398" spans="1:21" customFormat="1" ht="57" customHeight="1" x14ac:dyDescent="0.25">
      <c r="A398" s="23"/>
      <c r="B398" s="57">
        <v>2043</v>
      </c>
      <c r="C398" s="595">
        <v>2043</v>
      </c>
      <c r="D398" s="586" t="s">
        <v>254</v>
      </c>
      <c r="E398" s="109">
        <v>1</v>
      </c>
      <c r="F398" s="109" t="s">
        <v>255</v>
      </c>
      <c r="G398" s="110">
        <v>212.27</v>
      </c>
      <c r="H398" s="266">
        <v>2570590</v>
      </c>
      <c r="I398" s="120"/>
      <c r="J398" s="286"/>
      <c r="K398" s="210">
        <v>0</v>
      </c>
      <c r="L398" s="498" t="s">
        <v>239</v>
      </c>
      <c r="M398" s="215">
        <v>100</v>
      </c>
      <c r="N398" s="402" t="s">
        <v>982</v>
      </c>
      <c r="O398" s="215">
        <v>975</v>
      </c>
      <c r="P398" s="217"/>
      <c r="Q39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8" s="219" t="s">
        <v>239</v>
      </c>
      <c r="S398" s="304">
        <v>100</v>
      </c>
      <c r="T398" s="26" t="s">
        <v>998</v>
      </c>
      <c r="U398" s="26" t="s">
        <v>998</v>
      </c>
    </row>
    <row r="399" spans="1:21" customFormat="1" ht="28.5" customHeight="1" thickBot="1" x14ac:dyDescent="0.3">
      <c r="A399" s="23" t="s">
        <v>256</v>
      </c>
      <c r="B399" s="57"/>
      <c r="C399" s="597"/>
      <c r="D399" s="588"/>
      <c r="E399" s="111">
        <v>2</v>
      </c>
      <c r="F399" s="111" t="s">
        <v>257</v>
      </c>
      <c r="G399" s="112">
        <v>229.96</v>
      </c>
      <c r="H399" s="268">
        <v>2784816</v>
      </c>
      <c r="I399" s="120">
        <f>+G399-G398</f>
        <v>17.689999999999998</v>
      </c>
      <c r="J399" s="511"/>
      <c r="K399" s="210">
        <v>0</v>
      </c>
      <c r="L399" s="499" t="s">
        <v>239</v>
      </c>
      <c r="M399" s="221">
        <v>100</v>
      </c>
      <c r="N399" s="403" t="s">
        <v>982</v>
      </c>
      <c r="O399" s="221">
        <v>975</v>
      </c>
      <c r="P399" s="223"/>
      <c r="Q399" s="224"/>
      <c r="R399" s="295"/>
      <c r="S399" s="309"/>
      <c r="T399" s="26" t="s">
        <v>998</v>
      </c>
      <c r="U399" s="26"/>
    </row>
    <row r="400" spans="1:21" customFormat="1" ht="57" customHeight="1" x14ac:dyDescent="0.25">
      <c r="A400" s="23"/>
      <c r="B400" s="57">
        <v>2045</v>
      </c>
      <c r="C400" s="595">
        <v>2045</v>
      </c>
      <c r="D400" s="601" t="s">
        <v>258</v>
      </c>
      <c r="E400" s="109">
        <v>1</v>
      </c>
      <c r="F400" s="109" t="s">
        <v>259</v>
      </c>
      <c r="G400" s="110">
        <v>152.13</v>
      </c>
      <c r="H400" s="266">
        <v>1842294</v>
      </c>
      <c r="I400" s="120"/>
      <c r="J400" s="286"/>
      <c r="K400" s="210">
        <v>0</v>
      </c>
      <c r="L400" s="498" t="s">
        <v>239</v>
      </c>
      <c r="M400" s="215">
        <v>100</v>
      </c>
      <c r="N400" s="402" t="s">
        <v>982</v>
      </c>
      <c r="O400" s="215">
        <v>975</v>
      </c>
      <c r="P400" s="217"/>
      <c r="Q40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400" s="219" t="s">
        <v>239</v>
      </c>
      <c r="S400" s="304">
        <v>100</v>
      </c>
      <c r="T400" s="26" t="s">
        <v>998</v>
      </c>
      <c r="U400" s="26" t="s">
        <v>998</v>
      </c>
    </row>
    <row r="401" spans="1:21" customFormat="1" ht="22.5" customHeight="1" x14ac:dyDescent="0.25">
      <c r="A401" s="23">
        <v>2047</v>
      </c>
      <c r="B401" s="57"/>
      <c r="C401" s="596"/>
      <c r="D401" s="602"/>
      <c r="E401" s="89">
        <v>2</v>
      </c>
      <c r="F401" s="89" t="s">
        <v>198</v>
      </c>
      <c r="G401" s="90">
        <v>169.82</v>
      </c>
      <c r="H401" s="267">
        <v>2056520</v>
      </c>
      <c r="I401" s="120">
        <f>+G401-G400</f>
        <v>17.689999999999998</v>
      </c>
      <c r="J401" s="286"/>
      <c r="K401" s="210">
        <v>0</v>
      </c>
      <c r="L401" s="24" t="s">
        <v>239</v>
      </c>
      <c r="M401" s="25">
        <v>100</v>
      </c>
      <c r="N401" s="285" t="s">
        <v>982</v>
      </c>
      <c r="O401" s="25">
        <v>975</v>
      </c>
      <c r="P401" s="211"/>
      <c r="Q401" s="30"/>
      <c r="R401" s="294"/>
      <c r="S401" s="305"/>
      <c r="T401" s="26" t="s">
        <v>998</v>
      </c>
      <c r="U401" s="26"/>
    </row>
    <row r="402" spans="1:21" customFormat="1" ht="24" customHeight="1" thickBot="1" x14ac:dyDescent="0.3">
      <c r="A402" s="23">
        <v>2046</v>
      </c>
      <c r="B402" s="57"/>
      <c r="C402" s="597"/>
      <c r="D402" s="603"/>
      <c r="E402" s="111">
        <v>3</v>
      </c>
      <c r="F402" s="111" t="s">
        <v>260</v>
      </c>
      <c r="G402" s="112">
        <v>173.34</v>
      </c>
      <c r="H402" s="268">
        <v>2099147</v>
      </c>
      <c r="I402" s="120">
        <f>+G402-G400</f>
        <v>21.210000000000008</v>
      </c>
      <c r="J402" s="286"/>
      <c r="K402" s="210">
        <v>0</v>
      </c>
      <c r="L402" s="499" t="s">
        <v>239</v>
      </c>
      <c r="M402" s="221">
        <v>100</v>
      </c>
      <c r="N402" s="403" t="s">
        <v>982</v>
      </c>
      <c r="O402" s="221">
        <v>975</v>
      </c>
      <c r="P402" s="223"/>
      <c r="Q402" s="224"/>
      <c r="R402" s="295"/>
      <c r="S402" s="309"/>
      <c r="T402" s="26" t="s">
        <v>998</v>
      </c>
      <c r="U402" s="26"/>
    </row>
    <row r="403" spans="1:21" customFormat="1" ht="37.35" customHeight="1" x14ac:dyDescent="0.25">
      <c r="A403" s="38"/>
      <c r="B403" s="63">
        <v>2053</v>
      </c>
      <c r="C403" s="595">
        <v>2053</v>
      </c>
      <c r="D403" s="586" t="s">
        <v>995</v>
      </c>
      <c r="E403" s="109">
        <v>1</v>
      </c>
      <c r="F403" s="269" t="s">
        <v>992</v>
      </c>
      <c r="G403" s="263">
        <v>106.11</v>
      </c>
      <c r="H403" s="266">
        <v>1284992</v>
      </c>
      <c r="I403" s="120"/>
      <c r="J403" s="517"/>
      <c r="K403" s="210">
        <v>0</v>
      </c>
      <c r="L403" s="502" t="s">
        <v>239</v>
      </c>
      <c r="M403" s="470">
        <v>100</v>
      </c>
      <c r="N403" s="478" t="s">
        <v>982</v>
      </c>
      <c r="O403" s="470">
        <v>975</v>
      </c>
      <c r="P403" s="217"/>
      <c r="Q4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3" s="219" t="s">
        <v>239</v>
      </c>
      <c r="S403" s="304">
        <v>100</v>
      </c>
      <c r="T403" s="26" t="s">
        <v>998</v>
      </c>
      <c r="U403" s="26" t="s">
        <v>998</v>
      </c>
    </row>
    <row r="404" spans="1:21" customFormat="1" ht="30" customHeight="1" x14ac:dyDescent="0.25">
      <c r="A404" s="38" t="s">
        <v>261</v>
      </c>
      <c r="B404" s="63"/>
      <c r="C404" s="596"/>
      <c r="D404" s="587"/>
      <c r="E404" s="89">
        <v>2</v>
      </c>
      <c r="F404" s="270" t="s">
        <v>993</v>
      </c>
      <c r="G404" s="264">
        <v>120.28</v>
      </c>
      <c r="H404" s="267">
        <v>1456591</v>
      </c>
      <c r="I404" s="120">
        <f>+G404-G403</f>
        <v>14.170000000000002</v>
      </c>
      <c r="J404" s="518"/>
      <c r="K404" s="210">
        <v>0</v>
      </c>
      <c r="L404" s="503" t="s">
        <v>239</v>
      </c>
      <c r="M404" s="468">
        <v>100</v>
      </c>
      <c r="N404" s="479" t="s">
        <v>982</v>
      </c>
      <c r="O404" s="468">
        <v>975</v>
      </c>
      <c r="P404" s="211"/>
      <c r="Q404" s="30"/>
      <c r="R404" s="294"/>
      <c r="S404" s="305"/>
      <c r="T404" s="26" t="s">
        <v>998</v>
      </c>
      <c r="U404" s="26"/>
    </row>
    <row r="405" spans="1:21" customFormat="1" ht="30" customHeight="1" x14ac:dyDescent="0.25">
      <c r="A405" s="38">
        <v>2058</v>
      </c>
      <c r="B405" s="63"/>
      <c r="C405" s="596"/>
      <c r="D405" s="587"/>
      <c r="E405" s="89">
        <v>3</v>
      </c>
      <c r="F405" s="270" t="s">
        <v>262</v>
      </c>
      <c r="G405" s="264">
        <v>127.36</v>
      </c>
      <c r="H405" s="267">
        <v>1542330</v>
      </c>
      <c r="I405" s="120">
        <f>+G405-G403</f>
        <v>21.25</v>
      </c>
      <c r="J405" s="518"/>
      <c r="K405" s="210">
        <v>0</v>
      </c>
      <c r="L405" s="503" t="s">
        <v>239</v>
      </c>
      <c r="M405" s="468">
        <v>100</v>
      </c>
      <c r="N405" s="479" t="s">
        <v>982</v>
      </c>
      <c r="O405" s="468">
        <v>975</v>
      </c>
      <c r="P405" s="211"/>
      <c r="Q405" s="30"/>
      <c r="R405" s="294"/>
      <c r="S405" s="305"/>
      <c r="T405" s="26" t="s">
        <v>998</v>
      </c>
      <c r="U405" s="26"/>
    </row>
    <row r="406" spans="1:21" customFormat="1" ht="33.6" customHeight="1" x14ac:dyDescent="0.25">
      <c r="A406" s="38">
        <v>2051</v>
      </c>
      <c r="B406" s="63"/>
      <c r="C406" s="596"/>
      <c r="D406" s="587"/>
      <c r="E406" s="89">
        <v>4</v>
      </c>
      <c r="F406" s="270" t="s">
        <v>263</v>
      </c>
      <c r="G406" s="264">
        <v>134.44999999999999</v>
      </c>
      <c r="H406" s="267">
        <v>1628190</v>
      </c>
      <c r="I406" s="120">
        <f>+G406-G403</f>
        <v>28.339999999999989</v>
      </c>
      <c r="J406" s="518"/>
      <c r="K406" s="210">
        <v>0</v>
      </c>
      <c r="L406" s="503" t="s">
        <v>239</v>
      </c>
      <c r="M406" s="468">
        <v>100</v>
      </c>
      <c r="N406" s="479" t="s">
        <v>982</v>
      </c>
      <c r="O406" s="468">
        <v>975</v>
      </c>
      <c r="P406" s="211"/>
      <c r="Q406" s="30"/>
      <c r="R406" s="294"/>
      <c r="S406" s="305"/>
      <c r="T406" s="26" t="s">
        <v>998</v>
      </c>
      <c r="U406" s="26"/>
    </row>
    <row r="407" spans="1:21" customFormat="1" ht="35.450000000000003" customHeight="1" x14ac:dyDescent="0.25">
      <c r="A407" s="38">
        <v>2052</v>
      </c>
      <c r="B407" s="63"/>
      <c r="C407" s="596"/>
      <c r="D407" s="587"/>
      <c r="E407" s="89">
        <v>5</v>
      </c>
      <c r="F407" s="270" t="s">
        <v>994</v>
      </c>
      <c r="G407" s="264">
        <v>137.97</v>
      </c>
      <c r="H407" s="267">
        <v>1670817</v>
      </c>
      <c r="I407" s="120">
        <f>+G407-G403</f>
        <v>31.86</v>
      </c>
      <c r="J407" s="518"/>
      <c r="K407" s="210">
        <v>0</v>
      </c>
      <c r="L407" s="503" t="s">
        <v>239</v>
      </c>
      <c r="M407" s="468">
        <v>100</v>
      </c>
      <c r="N407" s="479" t="s">
        <v>982</v>
      </c>
      <c r="O407" s="468">
        <v>975</v>
      </c>
      <c r="P407" s="211"/>
      <c r="Q407" s="30"/>
      <c r="R407" s="294"/>
      <c r="S407" s="305"/>
      <c r="T407" s="26" t="s">
        <v>998</v>
      </c>
      <c r="U407" s="26"/>
    </row>
    <row r="408" spans="1:21" customFormat="1" ht="27" customHeight="1" x14ac:dyDescent="0.25">
      <c r="A408" s="38">
        <v>2049</v>
      </c>
      <c r="B408" s="63"/>
      <c r="C408" s="596"/>
      <c r="D408" s="587"/>
      <c r="E408" s="89">
        <v>6</v>
      </c>
      <c r="F408" s="270" t="s">
        <v>264</v>
      </c>
      <c r="G408" s="264">
        <v>162.72999999999999</v>
      </c>
      <c r="H408" s="267">
        <v>1970660</v>
      </c>
      <c r="I408" s="120">
        <f>+G408-G403</f>
        <v>56.61999999999999</v>
      </c>
      <c r="J408" s="518"/>
      <c r="K408" s="210">
        <v>0</v>
      </c>
      <c r="L408" s="503" t="s">
        <v>239</v>
      </c>
      <c r="M408" s="468">
        <v>100</v>
      </c>
      <c r="N408" s="479" t="s">
        <v>982</v>
      </c>
      <c r="O408" s="468">
        <v>975</v>
      </c>
      <c r="P408" s="211"/>
      <c r="Q408" s="30"/>
      <c r="R408" s="294"/>
      <c r="S408" s="305"/>
      <c r="T408" s="26" t="s">
        <v>998</v>
      </c>
      <c r="U408" s="26"/>
    </row>
    <row r="409" spans="1:21" customFormat="1" ht="29.1" customHeight="1" x14ac:dyDescent="0.25">
      <c r="A409" s="38">
        <v>2050</v>
      </c>
      <c r="B409" s="63"/>
      <c r="C409" s="596"/>
      <c r="D409" s="587"/>
      <c r="E409" s="89">
        <v>7</v>
      </c>
      <c r="F409" s="270" t="s">
        <v>265</v>
      </c>
      <c r="G409" s="264">
        <v>176.86</v>
      </c>
      <c r="H409" s="267">
        <v>2141775</v>
      </c>
      <c r="I409" s="120">
        <f>+G409-G403</f>
        <v>70.750000000000014</v>
      </c>
      <c r="J409" s="518"/>
      <c r="K409" s="210">
        <v>0</v>
      </c>
      <c r="L409" s="503" t="s">
        <v>239</v>
      </c>
      <c r="M409" s="468">
        <v>100</v>
      </c>
      <c r="N409" s="479" t="s">
        <v>982</v>
      </c>
      <c r="O409" s="468">
        <v>975</v>
      </c>
      <c r="P409" s="211"/>
      <c r="Q409" s="30"/>
      <c r="R409" s="294"/>
      <c r="S409" s="305"/>
      <c r="T409" s="26" t="s">
        <v>998</v>
      </c>
      <c r="U409" s="26"/>
    </row>
    <row r="410" spans="1:21" customFormat="1" ht="58.35" customHeight="1" x14ac:dyDescent="0.25">
      <c r="A410" s="38">
        <v>2065</v>
      </c>
      <c r="B410" s="63"/>
      <c r="C410" s="596"/>
      <c r="D410" s="587"/>
      <c r="E410" s="89">
        <v>8</v>
      </c>
      <c r="F410" s="270" t="s">
        <v>266</v>
      </c>
      <c r="G410" s="264">
        <v>187.5</v>
      </c>
      <c r="H410" s="267">
        <v>2270625</v>
      </c>
      <c r="I410" s="120">
        <f>+G410-G403</f>
        <v>81.39</v>
      </c>
      <c r="J410" s="518"/>
      <c r="K410" s="210">
        <v>0</v>
      </c>
      <c r="L410" s="503" t="s">
        <v>239</v>
      </c>
      <c r="M410" s="468">
        <v>100</v>
      </c>
      <c r="N410" s="479" t="s">
        <v>982</v>
      </c>
      <c r="O410" s="468">
        <v>975</v>
      </c>
      <c r="P410" s="211"/>
      <c r="Q410" s="30"/>
      <c r="R410" s="294"/>
      <c r="S410" s="305"/>
      <c r="T410" s="26" t="s">
        <v>998</v>
      </c>
      <c r="U410" s="26"/>
    </row>
    <row r="411" spans="1:21" customFormat="1" ht="48" customHeight="1" thickBot="1" x14ac:dyDescent="0.3">
      <c r="A411" s="40">
        <v>2055</v>
      </c>
      <c r="B411" s="63"/>
      <c r="C411" s="597"/>
      <c r="D411" s="588"/>
      <c r="E411" s="111">
        <v>9</v>
      </c>
      <c r="F411" s="271" t="s">
        <v>267</v>
      </c>
      <c r="G411" s="265">
        <v>565.99</v>
      </c>
      <c r="H411" s="268">
        <v>6854139</v>
      </c>
      <c r="I411" s="120">
        <f>+G411-G403</f>
        <v>459.88</v>
      </c>
      <c r="J411" s="518"/>
      <c r="K411" s="210">
        <v>0</v>
      </c>
      <c r="L411" s="504" t="s">
        <v>239</v>
      </c>
      <c r="M411" s="473">
        <v>100</v>
      </c>
      <c r="N411" s="480" t="s">
        <v>982</v>
      </c>
      <c r="O411" s="473">
        <v>975</v>
      </c>
      <c r="P411" s="223"/>
      <c r="Q411" s="224"/>
      <c r="R411" s="295"/>
      <c r="S411" s="309"/>
      <c r="T411" s="26" t="s">
        <v>998</v>
      </c>
      <c r="U411" s="26"/>
    </row>
    <row r="412" spans="1:21" customFormat="1" ht="32.25" thickBot="1" x14ac:dyDescent="0.3">
      <c r="A412" s="1"/>
      <c r="B412" s="57">
        <v>2056</v>
      </c>
      <c r="C412" s="163">
        <v>2056</v>
      </c>
      <c r="D412" s="156" t="s">
        <v>268</v>
      </c>
      <c r="E412" s="128"/>
      <c r="F412" s="128" t="s">
        <v>20</v>
      </c>
      <c r="G412" s="129">
        <v>187.5</v>
      </c>
      <c r="H412" s="384">
        <v>2270625</v>
      </c>
      <c r="I412" s="505"/>
      <c r="J412" s="210"/>
      <c r="K412" s="210">
        <v>0</v>
      </c>
      <c r="L412" s="500" t="s">
        <v>239</v>
      </c>
      <c r="M412" s="353">
        <v>100</v>
      </c>
      <c r="N412" s="404" t="s">
        <v>982</v>
      </c>
      <c r="O412" s="353">
        <v>975</v>
      </c>
      <c r="P412" s="355"/>
      <c r="Q412"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2" s="357" t="s">
        <v>239</v>
      </c>
      <c r="S412" s="353">
        <v>100</v>
      </c>
      <c r="T412" s="26" t="s">
        <v>998</v>
      </c>
      <c r="U412" s="26" t="s">
        <v>998</v>
      </c>
    </row>
    <row r="413" spans="1:21" customFormat="1" ht="36.6" customHeight="1" x14ac:dyDescent="0.25">
      <c r="A413" s="23"/>
      <c r="B413" s="57">
        <v>2062</v>
      </c>
      <c r="C413" s="595">
        <v>2062</v>
      </c>
      <c r="D413" s="696" t="s">
        <v>269</v>
      </c>
      <c r="E413" s="109">
        <v>1</v>
      </c>
      <c r="F413" s="130" t="s">
        <v>270</v>
      </c>
      <c r="G413" s="110">
        <v>300.7</v>
      </c>
      <c r="H413" s="266">
        <v>3641477</v>
      </c>
      <c r="I413" s="120"/>
      <c r="J413" s="286"/>
      <c r="K413" s="210">
        <v>0</v>
      </c>
      <c r="L413" s="498" t="s">
        <v>239</v>
      </c>
      <c r="M413" s="215">
        <v>100</v>
      </c>
      <c r="N413" s="402" t="s">
        <v>982</v>
      </c>
      <c r="O413" s="215">
        <v>975</v>
      </c>
      <c r="P413" s="217"/>
      <c r="Q4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3" s="219" t="s">
        <v>239</v>
      </c>
      <c r="S413" s="304">
        <v>100</v>
      </c>
      <c r="T413" s="26" t="s">
        <v>998</v>
      </c>
      <c r="U413" s="26" t="s">
        <v>998</v>
      </c>
    </row>
    <row r="414" spans="1:21" customFormat="1" ht="33.6" customHeight="1" x14ac:dyDescent="0.25">
      <c r="A414" s="23">
        <v>2060</v>
      </c>
      <c r="B414" s="57"/>
      <c r="C414" s="596"/>
      <c r="D414" s="593"/>
      <c r="E414" s="89">
        <v>2</v>
      </c>
      <c r="F414" s="131" t="s">
        <v>271</v>
      </c>
      <c r="G414" s="90">
        <v>307.77999999999997</v>
      </c>
      <c r="H414" s="267">
        <v>3727216</v>
      </c>
      <c r="I414" s="120">
        <f>+G414-G413</f>
        <v>7.0799999999999841</v>
      </c>
      <c r="J414" s="212"/>
      <c r="K414" s="210">
        <v>0</v>
      </c>
      <c r="L414" s="24" t="s">
        <v>239</v>
      </c>
      <c r="M414" s="25">
        <v>100</v>
      </c>
      <c r="N414" s="285" t="s">
        <v>982</v>
      </c>
      <c r="O414" s="25">
        <v>975</v>
      </c>
      <c r="P414" s="211"/>
      <c r="Q414" s="30"/>
      <c r="R414" s="294"/>
      <c r="S414" s="305"/>
      <c r="T414" s="26" t="s">
        <v>998</v>
      </c>
      <c r="U414" s="26"/>
    </row>
    <row r="415" spans="1:21" customFormat="1" ht="15" customHeight="1" x14ac:dyDescent="0.25">
      <c r="A415" s="23">
        <v>2061</v>
      </c>
      <c r="B415" s="57"/>
      <c r="C415" s="596"/>
      <c r="D415" s="593"/>
      <c r="E415" s="89">
        <v>3</v>
      </c>
      <c r="F415" s="131" t="s">
        <v>272</v>
      </c>
      <c r="G415" s="90">
        <v>321.91000000000003</v>
      </c>
      <c r="H415" s="267">
        <v>3898330</v>
      </c>
      <c r="I415" s="120">
        <f>+G415-G413</f>
        <v>21.210000000000036</v>
      </c>
      <c r="J415" s="212"/>
      <c r="K415" s="210">
        <v>0</v>
      </c>
      <c r="L415" s="24" t="s">
        <v>239</v>
      </c>
      <c r="M415" s="25">
        <v>100</v>
      </c>
      <c r="N415" s="285" t="s">
        <v>982</v>
      </c>
      <c r="O415" s="25">
        <v>975</v>
      </c>
      <c r="P415" s="211"/>
      <c r="Q415" s="30"/>
      <c r="R415" s="294"/>
      <c r="S415" s="305"/>
      <c r="T415" s="26" t="s">
        <v>998</v>
      </c>
      <c r="U415" s="26"/>
    </row>
    <row r="416" spans="1:21" customFormat="1" ht="62.45" customHeight="1" thickBot="1" x14ac:dyDescent="0.3">
      <c r="A416" s="23">
        <v>2030</v>
      </c>
      <c r="B416" s="57"/>
      <c r="C416" s="597"/>
      <c r="D416" s="594"/>
      <c r="E416" s="111">
        <v>4</v>
      </c>
      <c r="F416" s="132" t="s">
        <v>273</v>
      </c>
      <c r="G416" s="112">
        <v>466.96</v>
      </c>
      <c r="H416" s="268">
        <v>5654886</v>
      </c>
      <c r="I416" s="120">
        <f>+G416-G413</f>
        <v>166.26</v>
      </c>
      <c r="J416" s="212"/>
      <c r="K416" s="210">
        <v>0</v>
      </c>
      <c r="L416" s="499" t="s">
        <v>239</v>
      </c>
      <c r="M416" s="221">
        <v>100</v>
      </c>
      <c r="N416" s="403" t="s">
        <v>982</v>
      </c>
      <c r="O416" s="221">
        <v>975</v>
      </c>
      <c r="P416" s="223"/>
      <c r="Q416" s="224"/>
      <c r="R416" s="295"/>
      <c r="S416" s="309"/>
      <c r="T416" s="26" t="s">
        <v>998</v>
      </c>
      <c r="U416" s="26"/>
    </row>
    <row r="417" spans="1:21" customFormat="1" ht="42.75" x14ac:dyDescent="0.25">
      <c r="A417" s="1"/>
      <c r="B417" s="57">
        <v>2063</v>
      </c>
      <c r="C417" s="133">
        <v>2063</v>
      </c>
      <c r="D417" s="134" t="s">
        <v>274</v>
      </c>
      <c r="E417" s="100"/>
      <c r="F417" s="100" t="s">
        <v>20</v>
      </c>
      <c r="G417" s="125">
        <v>194.59</v>
      </c>
      <c r="H417" s="231">
        <v>2356485</v>
      </c>
      <c r="I417" s="505"/>
      <c r="J417" s="210"/>
      <c r="K417" s="210">
        <v>0</v>
      </c>
      <c r="L417" s="501" t="s">
        <v>239</v>
      </c>
      <c r="M417" s="275">
        <v>100</v>
      </c>
      <c r="N417" s="401" t="s">
        <v>982</v>
      </c>
      <c r="O417" s="275">
        <v>975</v>
      </c>
      <c r="P417" s="336"/>
      <c r="Q41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7" s="338" t="s">
        <v>239</v>
      </c>
      <c r="S417" s="275">
        <v>100</v>
      </c>
      <c r="T417" s="26" t="s">
        <v>998</v>
      </c>
      <c r="U417" s="26" t="s">
        <v>998</v>
      </c>
    </row>
    <row r="418" spans="1:21" customFormat="1" ht="32.25" thickBot="1" x14ac:dyDescent="0.3">
      <c r="A418" s="1"/>
      <c r="B418" s="57">
        <v>2064</v>
      </c>
      <c r="C418" s="101">
        <v>2064</v>
      </c>
      <c r="D418" s="113" t="s">
        <v>275</v>
      </c>
      <c r="E418" s="99"/>
      <c r="F418" s="99" t="s">
        <v>20</v>
      </c>
      <c r="G418" s="107">
        <v>212.27</v>
      </c>
      <c r="H418" s="250">
        <v>2570590</v>
      </c>
      <c r="I418" s="505"/>
      <c r="J418" s="210"/>
      <c r="K418" s="210">
        <v>0</v>
      </c>
      <c r="L418" s="412" t="s">
        <v>239</v>
      </c>
      <c r="M418" s="299">
        <v>100</v>
      </c>
      <c r="N418" s="405" t="s">
        <v>982</v>
      </c>
      <c r="O418" s="299">
        <v>975</v>
      </c>
      <c r="P418" s="334"/>
      <c r="Q41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8" s="406" t="s">
        <v>239</v>
      </c>
      <c r="S418" s="299">
        <v>100</v>
      </c>
      <c r="T418" s="26" t="s">
        <v>998</v>
      </c>
      <c r="U418" s="26" t="s">
        <v>998</v>
      </c>
    </row>
    <row r="419" spans="1:21" customFormat="1" ht="36" customHeight="1" x14ac:dyDescent="0.25">
      <c r="A419" s="23"/>
      <c r="B419" s="57">
        <v>2066</v>
      </c>
      <c r="C419" s="595">
        <v>2066</v>
      </c>
      <c r="D419" s="592" t="s">
        <v>276</v>
      </c>
      <c r="E419" s="109">
        <v>1</v>
      </c>
      <c r="F419" s="130" t="s">
        <v>277</v>
      </c>
      <c r="G419" s="110">
        <v>237</v>
      </c>
      <c r="H419" s="266">
        <v>2870070</v>
      </c>
      <c r="I419" s="120"/>
      <c r="J419" s="286"/>
      <c r="K419" s="210">
        <v>0</v>
      </c>
      <c r="L419" s="498" t="s">
        <v>239</v>
      </c>
      <c r="M419" s="215">
        <v>100</v>
      </c>
      <c r="N419" s="402" t="s">
        <v>982</v>
      </c>
      <c r="O419" s="215">
        <v>975</v>
      </c>
      <c r="P419" s="217"/>
      <c r="Q4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9" s="219" t="s">
        <v>239</v>
      </c>
      <c r="S419" s="304">
        <v>100</v>
      </c>
      <c r="T419" s="26" t="s">
        <v>998</v>
      </c>
      <c r="U419" s="26" t="s">
        <v>998</v>
      </c>
    </row>
    <row r="420" spans="1:21" customFormat="1" ht="71.25" customHeight="1" thickBot="1" x14ac:dyDescent="0.3">
      <c r="A420" s="23">
        <v>2048</v>
      </c>
      <c r="B420" s="57"/>
      <c r="C420" s="597"/>
      <c r="D420" s="594"/>
      <c r="E420" s="111">
        <v>2</v>
      </c>
      <c r="F420" s="132" t="s">
        <v>278</v>
      </c>
      <c r="G420" s="112">
        <v>286.54000000000002</v>
      </c>
      <c r="H420" s="268">
        <v>3469999</v>
      </c>
      <c r="I420" s="120">
        <f>+G420-G419</f>
        <v>49.54000000000002</v>
      </c>
      <c r="J420" s="212"/>
      <c r="K420" s="210">
        <v>0</v>
      </c>
      <c r="L420" s="499" t="s">
        <v>239</v>
      </c>
      <c r="M420" s="221">
        <v>100</v>
      </c>
      <c r="N420" s="403" t="s">
        <v>982</v>
      </c>
      <c r="O420" s="221">
        <v>975</v>
      </c>
      <c r="P420" s="223"/>
      <c r="Q420" s="224"/>
      <c r="R420" s="295"/>
      <c r="S420" s="309"/>
      <c r="T420" s="26" t="s">
        <v>998</v>
      </c>
      <c r="U420" s="26"/>
    </row>
    <row r="421" spans="1:21" customFormat="1" ht="31.5" x14ac:dyDescent="0.25">
      <c r="A421" s="1"/>
      <c r="B421" s="57">
        <v>2067</v>
      </c>
      <c r="C421" s="133">
        <v>2067</v>
      </c>
      <c r="D421" s="134" t="s">
        <v>279</v>
      </c>
      <c r="E421" s="100"/>
      <c r="F421" s="100" t="s">
        <v>20</v>
      </c>
      <c r="G421" s="125">
        <v>99.03</v>
      </c>
      <c r="H421" s="231">
        <v>1199253</v>
      </c>
      <c r="I421" s="505"/>
      <c r="J421" s="210"/>
      <c r="K421" s="210">
        <v>0</v>
      </c>
      <c r="L421" s="501" t="s">
        <v>239</v>
      </c>
      <c r="M421" s="275">
        <v>100</v>
      </c>
      <c r="N421" s="401" t="s">
        <v>982</v>
      </c>
      <c r="O421" s="275">
        <v>975</v>
      </c>
      <c r="P421" s="336"/>
      <c r="Q42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1" s="338" t="s">
        <v>239</v>
      </c>
      <c r="S421" s="275">
        <v>100</v>
      </c>
      <c r="T421" s="26" t="s">
        <v>998</v>
      </c>
      <c r="U421" s="26" t="s">
        <v>998</v>
      </c>
    </row>
    <row r="422" spans="1:21" customFormat="1" ht="59.25" customHeight="1" x14ac:dyDescent="0.25">
      <c r="A422" s="1"/>
      <c r="B422" s="57">
        <v>2068</v>
      </c>
      <c r="C422" s="104">
        <v>2068</v>
      </c>
      <c r="D422" s="106" t="s">
        <v>280</v>
      </c>
      <c r="E422" s="89"/>
      <c r="F422" s="89" t="s">
        <v>20</v>
      </c>
      <c r="G422" s="90">
        <v>71.930000000000007</v>
      </c>
      <c r="H422" s="229">
        <v>871072</v>
      </c>
      <c r="I422" s="505">
        <v>24.64</v>
      </c>
      <c r="J422" s="519">
        <v>24.64</v>
      </c>
      <c r="K422" s="467">
        <v>298390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2" s="20" t="s">
        <v>239</v>
      </c>
      <c r="S422" s="25">
        <v>100</v>
      </c>
      <c r="T422" s="26" t="s">
        <v>998</v>
      </c>
      <c r="U422" s="26" t="s">
        <v>998</v>
      </c>
    </row>
    <row r="423" spans="1:21" customFormat="1" ht="31.5" x14ac:dyDescent="0.25">
      <c r="A423" s="1"/>
      <c r="B423" s="61">
        <v>2069</v>
      </c>
      <c r="C423" s="104">
        <v>2069</v>
      </c>
      <c r="D423" s="106" t="s">
        <v>281</v>
      </c>
      <c r="E423" s="89"/>
      <c r="F423" s="89" t="s">
        <v>20</v>
      </c>
      <c r="G423" s="90">
        <v>58.32</v>
      </c>
      <c r="H423" s="229">
        <v>706255</v>
      </c>
      <c r="I423" s="505"/>
      <c r="J423" s="210"/>
      <c r="K423" s="210">
        <v>0</v>
      </c>
      <c r="L423" s="24" t="s">
        <v>239</v>
      </c>
      <c r="M423" s="25">
        <v>100</v>
      </c>
      <c r="N423" s="285" t="s">
        <v>982</v>
      </c>
      <c r="O423" s="25">
        <v>975</v>
      </c>
      <c r="P423" s="211"/>
      <c r="Q4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3" s="20" t="s">
        <v>239</v>
      </c>
      <c r="S423" s="25">
        <v>100</v>
      </c>
      <c r="T423" s="26" t="s">
        <v>998</v>
      </c>
      <c r="U423" s="26" t="s">
        <v>998</v>
      </c>
    </row>
    <row r="424" spans="1:21" ht="34.5" customHeight="1" x14ac:dyDescent="0.25">
      <c r="A424" s="1"/>
      <c r="B424" s="5"/>
      <c r="C424" s="699" t="s">
        <v>282</v>
      </c>
      <c r="D424" s="700"/>
      <c r="E424" s="700"/>
      <c r="F424" s="700"/>
      <c r="G424" s="552"/>
      <c r="H424" s="229"/>
      <c r="I424" s="505"/>
      <c r="J424" s="520"/>
      <c r="K424" s="210">
        <v>0</v>
      </c>
      <c r="L424" s="17" t="s">
        <v>42</v>
      </c>
      <c r="M424" s="25" t="s">
        <v>42</v>
      </c>
      <c r="N424" s="25" t="s">
        <v>42</v>
      </c>
      <c r="O424" s="25"/>
      <c r="P424" s="211"/>
      <c r="Q424" s="30"/>
      <c r="R424" s="210" t="s">
        <v>42</v>
      </c>
      <c r="S424" s="210" t="s">
        <v>42</v>
      </c>
      <c r="T424" s="210" t="s">
        <v>42</v>
      </c>
      <c r="U424" s="299" t="s">
        <v>41</v>
      </c>
    </row>
    <row r="425" spans="1:21" x14ac:dyDescent="0.25">
      <c r="A425" s="1"/>
      <c r="B425" s="44" t="s">
        <v>1</v>
      </c>
      <c r="C425" s="459" t="s">
        <v>1</v>
      </c>
      <c r="D425" s="459" t="s">
        <v>2</v>
      </c>
      <c r="E425" s="126" t="s">
        <v>3</v>
      </c>
      <c r="F425" s="459" t="s">
        <v>4</v>
      </c>
      <c r="G425" s="9" t="s">
        <v>5</v>
      </c>
      <c r="H425" s="491" t="s">
        <v>6</v>
      </c>
      <c r="I425" s="505"/>
      <c r="J425" s="314"/>
      <c r="K425" s="210">
        <v>0</v>
      </c>
      <c r="L425" s="17" t="s">
        <v>42</v>
      </c>
      <c r="M425" s="25" t="s">
        <v>42</v>
      </c>
      <c r="N425" s="25" t="s">
        <v>42</v>
      </c>
      <c r="O425" s="25"/>
      <c r="P425" s="211"/>
      <c r="Q425" s="30"/>
      <c r="R425" s="210" t="s">
        <v>42</v>
      </c>
      <c r="S425" s="210" t="s">
        <v>42</v>
      </c>
      <c r="T425" s="210" t="s">
        <v>42</v>
      </c>
      <c r="U425" s="299" t="s">
        <v>41</v>
      </c>
    </row>
    <row r="426" spans="1:21" customFormat="1" ht="28.5" x14ac:dyDescent="0.25">
      <c r="A426" s="1"/>
      <c r="B426" s="61">
        <v>3010</v>
      </c>
      <c r="C426" s="104">
        <v>3010</v>
      </c>
      <c r="D426" s="106" t="s">
        <v>283</v>
      </c>
      <c r="E426" s="89"/>
      <c r="F426" s="89" t="s">
        <v>20</v>
      </c>
      <c r="G426" s="90">
        <v>181.4</v>
      </c>
      <c r="H426" s="229">
        <v>2196754</v>
      </c>
      <c r="I426" s="505"/>
      <c r="J426" s="210"/>
      <c r="K426" s="210">
        <v>0</v>
      </c>
      <c r="L426" s="17" t="s">
        <v>979</v>
      </c>
      <c r="M426" s="25">
        <v>100</v>
      </c>
      <c r="N426" s="37" t="s">
        <v>481</v>
      </c>
      <c r="O426" s="25">
        <v>136</v>
      </c>
      <c r="P426" s="211"/>
      <c r="Q4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6" s="20" t="s">
        <v>284</v>
      </c>
      <c r="S426" s="25">
        <v>100</v>
      </c>
      <c r="T426" s="26" t="s">
        <v>998</v>
      </c>
      <c r="U426" s="26" t="s">
        <v>998</v>
      </c>
    </row>
    <row r="427" spans="1:21" customFormat="1" ht="29.45" customHeight="1" x14ac:dyDescent="0.25">
      <c r="A427" s="1"/>
      <c r="B427" s="5"/>
      <c r="C427" s="647" t="s">
        <v>285</v>
      </c>
      <c r="D427" s="648"/>
      <c r="E427" s="648"/>
      <c r="F427" s="648"/>
      <c r="G427" s="648"/>
      <c r="H427" s="229"/>
      <c r="I427" s="505"/>
      <c r="J427" s="520"/>
      <c r="K427" s="210">
        <v>0</v>
      </c>
      <c r="L427" s="17" t="s">
        <v>42</v>
      </c>
      <c r="M427" s="210" t="s">
        <v>42</v>
      </c>
      <c r="N427" s="210" t="s">
        <v>42</v>
      </c>
      <c r="O427" s="210" t="s">
        <v>42</v>
      </c>
      <c r="P427" s="211"/>
      <c r="Q427" s="30"/>
      <c r="R427" s="210" t="s">
        <v>42</v>
      </c>
      <c r="S427" s="210" t="s">
        <v>42</v>
      </c>
      <c r="T427" s="210" t="s">
        <v>42</v>
      </c>
      <c r="U427" s="299" t="s">
        <v>41</v>
      </c>
    </row>
    <row r="428" spans="1:21" customFormat="1" x14ac:dyDescent="0.25">
      <c r="A428" s="1"/>
      <c r="B428" s="44" t="s">
        <v>1</v>
      </c>
      <c r="C428" s="126" t="s">
        <v>1</v>
      </c>
      <c r="D428" s="126" t="s">
        <v>2</v>
      </c>
      <c r="E428" s="126" t="s">
        <v>3</v>
      </c>
      <c r="F428" s="89" t="s">
        <v>20</v>
      </c>
      <c r="G428" s="9" t="s">
        <v>5</v>
      </c>
      <c r="H428" s="491" t="s">
        <v>6</v>
      </c>
      <c r="I428" s="505"/>
      <c r="J428" s="314"/>
      <c r="K428" s="210">
        <v>0</v>
      </c>
      <c r="L428" s="17" t="s">
        <v>42</v>
      </c>
      <c r="M428" s="210" t="s">
        <v>42</v>
      </c>
      <c r="N428" s="210" t="s">
        <v>42</v>
      </c>
      <c r="O428" s="210" t="s">
        <v>42</v>
      </c>
      <c r="P428" s="211"/>
      <c r="Q428" s="30"/>
      <c r="R428" s="210" t="s">
        <v>42</v>
      </c>
      <c r="S428" s="210" t="s">
        <v>42</v>
      </c>
      <c r="T428" s="210" t="s">
        <v>42</v>
      </c>
      <c r="U428" s="299" t="s">
        <v>41</v>
      </c>
    </row>
    <row r="429" spans="1:21" customFormat="1" ht="28.5" x14ac:dyDescent="0.25">
      <c r="A429" s="1"/>
      <c r="B429" s="57">
        <v>3003</v>
      </c>
      <c r="C429" s="104">
        <v>3003</v>
      </c>
      <c r="D429" s="106" t="s">
        <v>286</v>
      </c>
      <c r="E429" s="89"/>
      <c r="F429" s="89" t="s">
        <v>20</v>
      </c>
      <c r="G429" s="90">
        <v>321.91000000000003</v>
      </c>
      <c r="H429" s="229">
        <v>3898330</v>
      </c>
      <c r="I429" s="505"/>
      <c r="J429" s="210"/>
      <c r="K429" s="210">
        <v>0</v>
      </c>
      <c r="L429" s="24" t="s">
        <v>287</v>
      </c>
      <c r="M429" s="25">
        <v>100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9" s="20" t="s">
        <v>287</v>
      </c>
      <c r="S429" s="25">
        <v>100</v>
      </c>
      <c r="T429" s="26" t="s">
        <v>998</v>
      </c>
      <c r="U429" s="26" t="s">
        <v>998</v>
      </c>
    </row>
    <row r="430" spans="1:21" customFormat="1" ht="57" x14ac:dyDescent="0.25">
      <c r="A430" s="1"/>
      <c r="B430" s="57"/>
      <c r="C430" s="89">
        <v>90091</v>
      </c>
      <c r="D430" s="106" t="s">
        <v>288</v>
      </c>
      <c r="E430" s="89"/>
      <c r="F430" s="89" t="s">
        <v>20</v>
      </c>
      <c r="G430" s="90">
        <v>0</v>
      </c>
      <c r="H430" s="229">
        <v>0</v>
      </c>
      <c r="I430" s="505"/>
      <c r="J430" s="210"/>
      <c r="K430" s="210">
        <v>0</v>
      </c>
      <c r="L430" s="24" t="s">
        <v>287</v>
      </c>
      <c r="M430" s="37">
        <v>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30" s="22" t="s">
        <v>287</v>
      </c>
      <c r="S430" s="37">
        <v>0</v>
      </c>
      <c r="T430" s="26" t="s">
        <v>998</v>
      </c>
      <c r="U430" s="26" t="s">
        <v>998</v>
      </c>
    </row>
    <row r="431" spans="1:21" customFormat="1" ht="114" x14ac:dyDescent="0.25">
      <c r="A431" s="1"/>
      <c r="B431" s="57"/>
      <c r="C431" s="89">
        <v>91121</v>
      </c>
      <c r="D431" s="106" t="s">
        <v>289</v>
      </c>
      <c r="E431" s="89"/>
      <c r="F431" s="89" t="s">
        <v>20</v>
      </c>
      <c r="G431" s="90">
        <v>128.76</v>
      </c>
      <c r="H431" s="229">
        <v>1559284</v>
      </c>
      <c r="I431" s="505"/>
      <c r="J431" s="210"/>
      <c r="K431" s="210">
        <v>0</v>
      </c>
      <c r="L431" s="24" t="s">
        <v>287</v>
      </c>
      <c r="M431" s="37">
        <v>40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1" s="22" t="s">
        <v>287</v>
      </c>
      <c r="S431" s="37">
        <v>40</v>
      </c>
      <c r="T431" s="26" t="s">
        <v>998</v>
      </c>
      <c r="U431" s="26" t="s">
        <v>998</v>
      </c>
    </row>
    <row r="432" spans="1:21" customFormat="1" ht="114" x14ac:dyDescent="0.25">
      <c r="A432" s="1"/>
      <c r="B432" s="57"/>
      <c r="C432" s="89">
        <v>91122</v>
      </c>
      <c r="D432" s="106" t="s">
        <v>290</v>
      </c>
      <c r="E432" s="89"/>
      <c r="F432" s="89" t="s">
        <v>20</v>
      </c>
      <c r="G432" s="90">
        <v>160.94999999999999</v>
      </c>
      <c r="H432" s="229">
        <v>1949105</v>
      </c>
      <c r="I432" s="505"/>
      <c r="J432" s="286"/>
      <c r="K432" s="210">
        <v>0</v>
      </c>
      <c r="L432" s="24" t="s">
        <v>287</v>
      </c>
      <c r="M432" s="37">
        <v>50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2" s="22" t="s">
        <v>287</v>
      </c>
      <c r="S432" s="37">
        <v>50</v>
      </c>
      <c r="T432" s="26" t="s">
        <v>998</v>
      </c>
      <c r="U432" s="26" t="s">
        <v>998</v>
      </c>
    </row>
    <row r="433" spans="1:21" customFormat="1" ht="128.25" x14ac:dyDescent="0.25">
      <c r="A433" s="1"/>
      <c r="B433" s="57"/>
      <c r="C433" s="89">
        <v>91123</v>
      </c>
      <c r="D433" s="127" t="s">
        <v>291</v>
      </c>
      <c r="E433" s="89"/>
      <c r="F433" s="89" t="s">
        <v>20</v>
      </c>
      <c r="G433" s="90">
        <v>193.14</v>
      </c>
      <c r="H433" s="229">
        <v>2338925</v>
      </c>
      <c r="I433" s="505"/>
      <c r="J433" s="286"/>
      <c r="K433" s="210">
        <v>0</v>
      </c>
      <c r="L433" s="24" t="s">
        <v>287</v>
      </c>
      <c r="M433" s="37">
        <v>60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3" s="22" t="s">
        <v>287</v>
      </c>
      <c r="S433" s="37">
        <v>60</v>
      </c>
      <c r="T433" s="26" t="s">
        <v>998</v>
      </c>
      <c r="U433" s="26" t="s">
        <v>998</v>
      </c>
    </row>
    <row r="434" spans="1:21" customFormat="1" ht="114" x14ac:dyDescent="0.25">
      <c r="A434" s="1"/>
      <c r="B434" s="57"/>
      <c r="C434" s="97">
        <v>92121</v>
      </c>
      <c r="D434" s="106" t="s">
        <v>292</v>
      </c>
      <c r="E434" s="89"/>
      <c r="F434" s="89" t="s">
        <v>20</v>
      </c>
      <c r="G434" s="90">
        <v>225.34</v>
      </c>
      <c r="H434" s="229">
        <v>2728867</v>
      </c>
      <c r="I434" s="505"/>
      <c r="J434" s="210"/>
      <c r="K434" s="210">
        <v>0</v>
      </c>
      <c r="L434" s="24" t="s">
        <v>287</v>
      </c>
      <c r="M434" s="37">
        <v>70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4" s="22" t="s">
        <v>287</v>
      </c>
      <c r="S434" s="37">
        <v>70</v>
      </c>
      <c r="T434" s="26" t="s">
        <v>998</v>
      </c>
      <c r="U434" s="26" t="s">
        <v>998</v>
      </c>
    </row>
    <row r="435" spans="1:21" customFormat="1" ht="114" x14ac:dyDescent="0.25">
      <c r="A435" s="1"/>
      <c r="B435" s="57"/>
      <c r="C435" s="97">
        <v>92122</v>
      </c>
      <c r="D435" s="106" t="s">
        <v>293</v>
      </c>
      <c r="E435" s="89"/>
      <c r="F435" s="89" t="s">
        <v>20</v>
      </c>
      <c r="G435" s="90">
        <v>257.52999999999997</v>
      </c>
      <c r="H435" s="229">
        <v>3118688</v>
      </c>
      <c r="I435" s="505"/>
      <c r="J435" s="210"/>
      <c r="K435" s="210">
        <v>0</v>
      </c>
      <c r="L435" s="24" t="s">
        <v>287</v>
      </c>
      <c r="M435" s="37">
        <v>80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5" s="22" t="s">
        <v>287</v>
      </c>
      <c r="S435" s="37">
        <v>80</v>
      </c>
      <c r="T435" s="26" t="s">
        <v>998</v>
      </c>
      <c r="U435" s="26" t="s">
        <v>998</v>
      </c>
    </row>
    <row r="436" spans="1:21" customFormat="1" ht="114" x14ac:dyDescent="0.25">
      <c r="A436" s="1"/>
      <c r="B436" s="57"/>
      <c r="C436" s="97">
        <v>92123</v>
      </c>
      <c r="D436" s="106" t="s">
        <v>294</v>
      </c>
      <c r="E436" s="89"/>
      <c r="F436" s="89" t="s">
        <v>20</v>
      </c>
      <c r="G436" s="90">
        <v>289.72000000000003</v>
      </c>
      <c r="H436" s="229">
        <v>3508509</v>
      </c>
      <c r="I436" s="505"/>
      <c r="J436" s="210"/>
      <c r="K436" s="210">
        <v>0</v>
      </c>
      <c r="L436" s="24" t="s">
        <v>287</v>
      </c>
      <c r="M436" s="37">
        <v>90</v>
      </c>
      <c r="N436" s="37" t="s">
        <v>481</v>
      </c>
      <c r="O436" s="25">
        <v>5248</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6" s="22" t="s">
        <v>287</v>
      </c>
      <c r="S436" s="37">
        <v>90</v>
      </c>
      <c r="T436" s="26" t="s">
        <v>998</v>
      </c>
      <c r="U436" s="26" t="s">
        <v>998</v>
      </c>
    </row>
    <row r="437" spans="1:21" customFormat="1" ht="28.5" x14ac:dyDescent="0.25">
      <c r="A437" s="1"/>
      <c r="B437" s="57">
        <v>3004</v>
      </c>
      <c r="C437" s="104">
        <v>3004</v>
      </c>
      <c r="D437" s="106" t="s">
        <v>295</v>
      </c>
      <c r="E437" s="89"/>
      <c r="F437" s="89" t="s">
        <v>20</v>
      </c>
      <c r="G437" s="90">
        <v>364.36</v>
      </c>
      <c r="H437" s="229">
        <v>4412400</v>
      </c>
      <c r="I437" s="505"/>
      <c r="J437" s="210"/>
      <c r="K437" s="210">
        <v>0</v>
      </c>
      <c r="L437" s="24" t="s">
        <v>287</v>
      </c>
      <c r="M437" s="25">
        <v>100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7" s="20" t="s">
        <v>287</v>
      </c>
      <c r="S437" s="25">
        <v>100</v>
      </c>
      <c r="T437" s="26" t="s">
        <v>998</v>
      </c>
      <c r="U437" s="26" t="s">
        <v>998</v>
      </c>
    </row>
    <row r="438" spans="1:21" customFormat="1" ht="62.25" customHeight="1" x14ac:dyDescent="0.25">
      <c r="A438" s="1"/>
      <c r="B438" s="61"/>
      <c r="C438" s="89">
        <v>90092</v>
      </c>
      <c r="D438" s="106" t="s">
        <v>296</v>
      </c>
      <c r="E438" s="89"/>
      <c r="F438" s="89" t="s">
        <v>20</v>
      </c>
      <c r="G438" s="90">
        <v>0</v>
      </c>
      <c r="H438" s="229">
        <v>0</v>
      </c>
      <c r="I438" s="505"/>
      <c r="J438" s="210"/>
      <c r="K438" s="210">
        <v>0</v>
      </c>
      <c r="L438" s="24" t="s">
        <v>287</v>
      </c>
      <c r="M438" s="37">
        <v>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8" s="22" t="s">
        <v>287</v>
      </c>
      <c r="S438" s="37">
        <v>0</v>
      </c>
      <c r="T438" s="26" t="s">
        <v>998</v>
      </c>
      <c r="U438" s="26" t="s">
        <v>998</v>
      </c>
    </row>
    <row r="439" spans="1:21" customFormat="1" ht="99.75" x14ac:dyDescent="0.25">
      <c r="A439" s="1"/>
      <c r="B439" s="61"/>
      <c r="C439" s="89">
        <v>91124</v>
      </c>
      <c r="D439" s="106" t="s">
        <v>297</v>
      </c>
      <c r="E439" s="89"/>
      <c r="F439" s="89" t="s">
        <v>20</v>
      </c>
      <c r="G439" s="90">
        <v>145.72999999999999</v>
      </c>
      <c r="H439" s="229">
        <v>1764790</v>
      </c>
      <c r="I439" s="505"/>
      <c r="J439" s="210"/>
      <c r="K439" s="210">
        <v>0</v>
      </c>
      <c r="L439" s="24" t="s">
        <v>287</v>
      </c>
      <c r="M439" s="37">
        <v>40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9" s="22" t="s">
        <v>287</v>
      </c>
      <c r="S439" s="37">
        <v>40</v>
      </c>
      <c r="T439" s="26" t="s">
        <v>998</v>
      </c>
      <c r="U439" s="26" t="s">
        <v>998</v>
      </c>
    </row>
    <row r="440" spans="1:21" customFormat="1" ht="99.75" x14ac:dyDescent="0.25">
      <c r="A440" s="1"/>
      <c r="B440" s="61"/>
      <c r="C440" s="89">
        <v>91125</v>
      </c>
      <c r="D440" s="106" t="s">
        <v>298</v>
      </c>
      <c r="E440" s="89"/>
      <c r="F440" s="89" t="s">
        <v>20</v>
      </c>
      <c r="G440" s="90">
        <v>182.2</v>
      </c>
      <c r="H440" s="229">
        <v>2206442</v>
      </c>
      <c r="I440" s="505"/>
      <c r="J440" s="210"/>
      <c r="K440" s="210">
        <v>0</v>
      </c>
      <c r="L440" s="24" t="s">
        <v>287</v>
      </c>
      <c r="M440" s="37">
        <v>50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40" s="22" t="s">
        <v>287</v>
      </c>
      <c r="S440" s="37">
        <v>50</v>
      </c>
      <c r="T440" s="26" t="s">
        <v>998</v>
      </c>
      <c r="U440" s="26" t="s">
        <v>998</v>
      </c>
    </row>
    <row r="441" spans="1:21" customFormat="1" ht="114" x14ac:dyDescent="0.25">
      <c r="A441" s="1"/>
      <c r="B441" s="61"/>
      <c r="C441" s="89">
        <v>91126</v>
      </c>
      <c r="D441" s="127" t="s">
        <v>299</v>
      </c>
      <c r="E441" s="89"/>
      <c r="F441" s="89" t="s">
        <v>20</v>
      </c>
      <c r="G441" s="90">
        <v>218.63</v>
      </c>
      <c r="H441" s="229">
        <v>2647609</v>
      </c>
      <c r="I441" s="505"/>
      <c r="J441" s="210"/>
      <c r="K441" s="210">
        <v>0</v>
      </c>
      <c r="L441" s="24" t="s">
        <v>287</v>
      </c>
      <c r="M441" s="37">
        <v>60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1" s="22" t="s">
        <v>287</v>
      </c>
      <c r="S441" s="37">
        <v>60</v>
      </c>
      <c r="T441" s="26" t="s">
        <v>998</v>
      </c>
      <c r="U441" s="26" t="s">
        <v>998</v>
      </c>
    </row>
    <row r="442" spans="1:21" customFormat="1" ht="99.75" x14ac:dyDescent="0.25">
      <c r="A442" s="1"/>
      <c r="B442" s="61"/>
      <c r="C442" s="97">
        <v>92124</v>
      </c>
      <c r="D442" s="106" t="s">
        <v>300</v>
      </c>
      <c r="E442" s="89"/>
      <c r="F442" s="89" t="s">
        <v>20</v>
      </c>
      <c r="G442" s="90">
        <v>255.07</v>
      </c>
      <c r="H442" s="229">
        <v>3088898</v>
      </c>
      <c r="I442" s="505"/>
      <c r="J442" s="210"/>
      <c r="K442" s="210">
        <v>0</v>
      </c>
      <c r="L442" s="24" t="s">
        <v>287</v>
      </c>
      <c r="M442" s="37">
        <v>70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2" s="22" t="s">
        <v>287</v>
      </c>
      <c r="S442" s="37">
        <v>70</v>
      </c>
      <c r="T442" s="26" t="s">
        <v>998</v>
      </c>
      <c r="U442" s="26" t="s">
        <v>998</v>
      </c>
    </row>
    <row r="443" spans="1:21" customFormat="1" ht="99.75" x14ac:dyDescent="0.25">
      <c r="A443" s="1"/>
      <c r="B443" s="61"/>
      <c r="C443" s="97">
        <v>92125</v>
      </c>
      <c r="D443" s="106" t="s">
        <v>301</v>
      </c>
      <c r="E443" s="89"/>
      <c r="F443" s="89" t="s">
        <v>20</v>
      </c>
      <c r="G443" s="90">
        <v>291.5</v>
      </c>
      <c r="H443" s="229">
        <v>3530065</v>
      </c>
      <c r="I443" s="505"/>
      <c r="J443" s="210"/>
      <c r="K443" s="210">
        <v>0</v>
      </c>
      <c r="L443" s="24" t="s">
        <v>287</v>
      </c>
      <c r="M443" s="37">
        <v>80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3" s="22" t="s">
        <v>287</v>
      </c>
      <c r="S443" s="37">
        <v>80</v>
      </c>
      <c r="T443" s="26" t="s">
        <v>998</v>
      </c>
      <c r="U443" s="26" t="s">
        <v>998</v>
      </c>
    </row>
    <row r="444" spans="1:21" customFormat="1" ht="99.75" x14ac:dyDescent="0.25">
      <c r="A444" s="1"/>
      <c r="B444" s="61"/>
      <c r="C444" s="97">
        <v>92126</v>
      </c>
      <c r="D444" s="106" t="s">
        <v>302</v>
      </c>
      <c r="E444" s="89"/>
      <c r="F444" s="89" t="s">
        <v>20</v>
      </c>
      <c r="G444" s="90">
        <v>327.93</v>
      </c>
      <c r="H444" s="229">
        <v>3971232</v>
      </c>
      <c r="I444" s="505"/>
      <c r="J444" s="286"/>
      <c r="K444" s="210">
        <v>0</v>
      </c>
      <c r="L444" s="24" t="s">
        <v>287</v>
      </c>
      <c r="M444" s="37">
        <v>90</v>
      </c>
      <c r="N444" s="37" t="s">
        <v>481</v>
      </c>
      <c r="O444" s="25">
        <v>5249</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4" s="22" t="s">
        <v>287</v>
      </c>
      <c r="S444" s="37">
        <v>90</v>
      </c>
      <c r="T444" s="26" t="s">
        <v>998</v>
      </c>
      <c r="U444" s="26" t="s">
        <v>998</v>
      </c>
    </row>
    <row r="445" spans="1:21" customFormat="1" ht="28.5" x14ac:dyDescent="0.25">
      <c r="A445" s="1"/>
      <c r="B445" s="61">
        <v>3005</v>
      </c>
      <c r="C445" s="114">
        <v>3005</v>
      </c>
      <c r="D445" s="106" t="s">
        <v>303</v>
      </c>
      <c r="E445" s="89"/>
      <c r="F445" s="89" t="s">
        <v>20</v>
      </c>
      <c r="G445" s="90">
        <v>367.92</v>
      </c>
      <c r="H445" s="229">
        <v>4455511</v>
      </c>
      <c r="I445" s="505"/>
      <c r="J445" s="286"/>
      <c r="K445" s="210">
        <v>0</v>
      </c>
      <c r="L445" s="24" t="s">
        <v>287</v>
      </c>
      <c r="M445" s="25">
        <v>100</v>
      </c>
      <c r="N445" s="37" t="s">
        <v>481</v>
      </c>
      <c r="O445" s="25">
        <v>1880</v>
      </c>
      <c r="P445" s="211"/>
      <c r="Q4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5" s="20" t="s">
        <v>287</v>
      </c>
      <c r="S445" s="25">
        <v>100</v>
      </c>
      <c r="T445" s="26" t="s">
        <v>998</v>
      </c>
      <c r="U445" s="26" t="s">
        <v>998</v>
      </c>
    </row>
    <row r="446" spans="1:21" customFormat="1" ht="29.25" customHeight="1" x14ac:dyDescent="0.25">
      <c r="A446" s="1"/>
      <c r="B446" s="5"/>
      <c r="C446" s="647" t="s">
        <v>304</v>
      </c>
      <c r="D446" s="648"/>
      <c r="E446" s="648"/>
      <c r="F446" s="648"/>
      <c r="G446" s="532"/>
      <c r="H446" s="229"/>
      <c r="I446" s="505"/>
      <c r="J446" s="520"/>
      <c r="K446" s="210">
        <v>0</v>
      </c>
      <c r="L446" s="17" t="s">
        <v>42</v>
      </c>
      <c r="M446" s="25" t="s">
        <v>42</v>
      </c>
      <c r="N446" s="210" t="s">
        <v>42</v>
      </c>
      <c r="O446" s="210" t="s">
        <v>42</v>
      </c>
      <c r="P446" s="211"/>
      <c r="Q446" s="30"/>
      <c r="R446" s="210" t="s">
        <v>42</v>
      </c>
      <c r="S446" s="210" t="s">
        <v>42</v>
      </c>
      <c r="T446" s="210" t="s">
        <v>42</v>
      </c>
      <c r="U446" s="299" t="s">
        <v>41</v>
      </c>
    </row>
    <row r="447" spans="1:21" customFormat="1" x14ac:dyDescent="0.25">
      <c r="A447" s="1"/>
      <c r="B447" s="44" t="s">
        <v>1</v>
      </c>
      <c r="C447" s="126" t="s">
        <v>1</v>
      </c>
      <c r="D447" s="126" t="s">
        <v>2</v>
      </c>
      <c r="E447" s="126" t="s">
        <v>3</v>
      </c>
      <c r="F447" s="126" t="s">
        <v>4</v>
      </c>
      <c r="G447" s="9" t="s">
        <v>5</v>
      </c>
      <c r="H447" s="491" t="s">
        <v>6</v>
      </c>
      <c r="I447" s="505"/>
      <c r="J447" s="314"/>
      <c r="K447" s="210">
        <v>0</v>
      </c>
      <c r="L447" s="17" t="s">
        <v>42</v>
      </c>
      <c r="M447" s="25" t="s">
        <v>42</v>
      </c>
      <c r="N447" s="210" t="s">
        <v>42</v>
      </c>
      <c r="O447" s="210" t="s">
        <v>42</v>
      </c>
      <c r="P447" s="211"/>
      <c r="Q447" s="30"/>
      <c r="R447" s="210" t="s">
        <v>42</v>
      </c>
      <c r="S447" s="210" t="s">
        <v>42</v>
      </c>
      <c r="T447" s="210" t="s">
        <v>42</v>
      </c>
      <c r="U447" s="299" t="s">
        <v>41</v>
      </c>
    </row>
    <row r="448" spans="1:21" customFormat="1" ht="28.5" x14ac:dyDescent="0.25">
      <c r="A448" s="1"/>
      <c r="B448" s="61">
        <v>3006</v>
      </c>
      <c r="C448" s="104">
        <v>3006</v>
      </c>
      <c r="D448" s="106" t="s">
        <v>305</v>
      </c>
      <c r="E448" s="89"/>
      <c r="F448" s="89" t="s">
        <v>20</v>
      </c>
      <c r="G448" s="90">
        <v>675.67</v>
      </c>
      <c r="H448" s="229">
        <v>8182364</v>
      </c>
      <c r="I448" s="505"/>
      <c r="J448" s="210"/>
      <c r="K448" s="210">
        <v>0</v>
      </c>
      <c r="L448" s="17" t="s">
        <v>979</v>
      </c>
      <c r="M448" s="25">
        <v>100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8" s="20" t="s">
        <v>176</v>
      </c>
      <c r="S448" s="25">
        <v>100</v>
      </c>
      <c r="T448" s="26" t="s">
        <v>998</v>
      </c>
      <c r="U448" s="26" t="s">
        <v>998</v>
      </c>
    </row>
    <row r="449" spans="1:24" customFormat="1" ht="42.75" x14ac:dyDescent="0.25">
      <c r="A449" s="1"/>
      <c r="B449" s="61"/>
      <c r="C449" s="122">
        <v>90093</v>
      </c>
      <c r="D449" s="106" t="s">
        <v>306</v>
      </c>
      <c r="E449" s="89"/>
      <c r="F449" s="89" t="s">
        <v>20</v>
      </c>
      <c r="G449" s="90">
        <v>0</v>
      </c>
      <c r="H449" s="229">
        <v>0</v>
      </c>
      <c r="I449" s="505"/>
      <c r="J449" s="521"/>
      <c r="K449" s="210">
        <v>0</v>
      </c>
      <c r="L449" s="17" t="s">
        <v>979</v>
      </c>
      <c r="M449" s="37">
        <v>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9" s="20" t="s">
        <v>176</v>
      </c>
      <c r="S449" s="37">
        <v>0</v>
      </c>
      <c r="T449" s="26" t="s">
        <v>998</v>
      </c>
      <c r="U449" s="26" t="s">
        <v>998</v>
      </c>
    </row>
    <row r="450" spans="1:24" customFormat="1" ht="114" x14ac:dyDescent="0.25">
      <c r="A450" s="1"/>
      <c r="B450" s="61"/>
      <c r="C450" s="89">
        <v>91127</v>
      </c>
      <c r="D450" s="106" t="s">
        <v>307</v>
      </c>
      <c r="E450" s="89"/>
      <c r="F450" s="89" t="s">
        <v>20</v>
      </c>
      <c r="G450" s="90">
        <v>270.25</v>
      </c>
      <c r="H450" s="229">
        <v>3272728</v>
      </c>
      <c r="I450" s="505"/>
      <c r="J450" s="210"/>
      <c r="K450" s="210">
        <v>0</v>
      </c>
      <c r="L450" s="17" t="s">
        <v>979</v>
      </c>
      <c r="M450" s="37">
        <v>40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50" s="20" t="s">
        <v>176</v>
      </c>
      <c r="S450" s="37">
        <v>40</v>
      </c>
      <c r="T450" s="26" t="s">
        <v>998</v>
      </c>
      <c r="U450" s="26" t="s">
        <v>998</v>
      </c>
    </row>
    <row r="451" spans="1:24" customFormat="1" ht="117" customHeight="1" x14ac:dyDescent="0.25">
      <c r="A451" s="1"/>
      <c r="B451" s="61"/>
      <c r="C451" s="89">
        <v>91128</v>
      </c>
      <c r="D451" s="106" t="s">
        <v>308</v>
      </c>
      <c r="E451" s="89"/>
      <c r="F451" s="89" t="s">
        <v>20</v>
      </c>
      <c r="G451" s="90">
        <v>337.85</v>
      </c>
      <c r="H451" s="229">
        <v>4091364</v>
      </c>
      <c r="I451" s="505"/>
      <c r="J451" s="210"/>
      <c r="K451" s="210">
        <v>0</v>
      </c>
      <c r="L451" s="17" t="s">
        <v>979</v>
      </c>
      <c r="M451" s="37">
        <v>50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1" s="20" t="s">
        <v>176</v>
      </c>
      <c r="S451" s="37">
        <v>50</v>
      </c>
      <c r="T451" s="26" t="s">
        <v>998</v>
      </c>
      <c r="U451" s="26" t="s">
        <v>998</v>
      </c>
      <c r="X451">
        <f>+ROUND(G448*50%,2)</f>
        <v>337.84</v>
      </c>
    </row>
    <row r="452" spans="1:24" customFormat="1" ht="117.75" customHeight="1" x14ac:dyDescent="0.25">
      <c r="A452" s="1"/>
      <c r="B452" s="61"/>
      <c r="C452" s="89">
        <v>91129</v>
      </c>
      <c r="D452" s="127" t="s">
        <v>309</v>
      </c>
      <c r="E452" s="89"/>
      <c r="F452" s="89" t="s">
        <v>20</v>
      </c>
      <c r="G452" s="90">
        <v>405.42</v>
      </c>
      <c r="H452" s="229">
        <v>4909636</v>
      </c>
      <c r="I452" s="505"/>
      <c r="J452" s="210"/>
      <c r="K452" s="210">
        <v>0</v>
      </c>
      <c r="L452" s="17" t="s">
        <v>979</v>
      </c>
      <c r="M452" s="37">
        <v>60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2" s="20" t="s">
        <v>176</v>
      </c>
      <c r="S452" s="37">
        <v>60</v>
      </c>
      <c r="T452" s="26" t="s">
        <v>998</v>
      </c>
      <c r="U452" s="26" t="s">
        <v>998</v>
      </c>
    </row>
    <row r="453" spans="1:24" customFormat="1" ht="114" x14ac:dyDescent="0.25">
      <c r="A453" s="1"/>
      <c r="B453" s="61"/>
      <c r="C453" s="97">
        <v>92127</v>
      </c>
      <c r="D453" s="106" t="s">
        <v>310</v>
      </c>
      <c r="E453" s="89"/>
      <c r="F453" s="89" t="s">
        <v>20</v>
      </c>
      <c r="G453" s="90">
        <v>472.98</v>
      </c>
      <c r="H453" s="229">
        <v>5727788</v>
      </c>
      <c r="I453" s="505"/>
      <c r="J453" s="210"/>
      <c r="K453" s="210">
        <v>0</v>
      </c>
      <c r="L453" s="17" t="s">
        <v>979</v>
      </c>
      <c r="M453" s="37">
        <v>70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3" s="20" t="s">
        <v>176</v>
      </c>
      <c r="S453" s="37">
        <v>70</v>
      </c>
      <c r="T453" s="26" t="s">
        <v>998</v>
      </c>
      <c r="U453" s="26" t="s">
        <v>998</v>
      </c>
    </row>
    <row r="454" spans="1:24" customFormat="1" ht="114" x14ac:dyDescent="0.25">
      <c r="A454" s="1"/>
      <c r="B454" s="61"/>
      <c r="C454" s="97">
        <v>92128</v>
      </c>
      <c r="D454" s="106" t="s">
        <v>311</v>
      </c>
      <c r="E454" s="89"/>
      <c r="F454" s="89" t="s">
        <v>20</v>
      </c>
      <c r="G454" s="90">
        <v>540.54</v>
      </c>
      <c r="H454" s="229">
        <v>6545939</v>
      </c>
      <c r="I454" s="505"/>
      <c r="J454" s="210"/>
      <c r="K454" s="210">
        <v>0</v>
      </c>
      <c r="L454" s="17" t="s">
        <v>979</v>
      </c>
      <c r="M454" s="37">
        <v>80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4" s="20" t="s">
        <v>176</v>
      </c>
      <c r="S454" s="37">
        <v>80</v>
      </c>
      <c r="T454" s="26" t="s">
        <v>998</v>
      </c>
      <c r="U454" s="26" t="s">
        <v>998</v>
      </c>
    </row>
    <row r="455" spans="1:24" customFormat="1" ht="114" x14ac:dyDescent="0.25">
      <c r="A455" s="1"/>
      <c r="B455" s="61"/>
      <c r="C455" s="97">
        <v>92129</v>
      </c>
      <c r="D455" s="106" t="s">
        <v>312</v>
      </c>
      <c r="E455" s="89"/>
      <c r="F455" s="89" t="s">
        <v>20</v>
      </c>
      <c r="G455" s="90">
        <v>608.1</v>
      </c>
      <c r="H455" s="229">
        <v>7364091</v>
      </c>
      <c r="I455" s="505"/>
      <c r="J455" s="210"/>
      <c r="K455" s="210">
        <v>0</v>
      </c>
      <c r="L455" s="17" t="s">
        <v>979</v>
      </c>
      <c r="M455" s="37">
        <v>90</v>
      </c>
      <c r="N455" s="37" t="s">
        <v>481</v>
      </c>
      <c r="O455" s="25">
        <v>944</v>
      </c>
      <c r="P455" s="211"/>
      <c r="Q4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5" s="20" t="s">
        <v>176</v>
      </c>
      <c r="S455" s="37">
        <v>90</v>
      </c>
      <c r="T455" s="26" t="s">
        <v>998</v>
      </c>
      <c r="U455" s="26" t="s">
        <v>998</v>
      </c>
    </row>
    <row r="456" spans="1:24" customFormat="1" ht="15" customHeight="1" x14ac:dyDescent="0.25">
      <c r="A456" s="1"/>
      <c r="B456" s="5"/>
      <c r="C456" s="647" t="s">
        <v>313</v>
      </c>
      <c r="D456" s="648"/>
      <c r="E456" s="648"/>
      <c r="F456" s="648"/>
      <c r="G456" s="532"/>
      <c r="H456" s="229"/>
      <c r="I456" s="505"/>
      <c r="J456" s="520"/>
      <c r="K456" s="210">
        <v>0</v>
      </c>
      <c r="L456" s="17" t="s">
        <v>42</v>
      </c>
      <c r="M456" s="210" t="s">
        <v>42</v>
      </c>
      <c r="N456" s="210" t="s">
        <v>42</v>
      </c>
      <c r="O456" s="210" t="s">
        <v>42</v>
      </c>
      <c r="P456" s="211"/>
      <c r="Q456" s="30"/>
      <c r="R456" s="210" t="s">
        <v>42</v>
      </c>
      <c r="S456" s="210" t="s">
        <v>42</v>
      </c>
      <c r="T456" s="210" t="s">
        <v>42</v>
      </c>
      <c r="U456" s="299" t="s">
        <v>41</v>
      </c>
    </row>
    <row r="457" spans="1:24" customFormat="1" ht="15.75" thickBot="1" x14ac:dyDescent="0.3">
      <c r="A457" s="1"/>
      <c r="B457" s="44" t="s">
        <v>1</v>
      </c>
      <c r="C457" s="124" t="s">
        <v>1</v>
      </c>
      <c r="D457" s="124" t="s">
        <v>2</v>
      </c>
      <c r="E457" s="124" t="s">
        <v>3</v>
      </c>
      <c r="F457" s="124" t="s">
        <v>4</v>
      </c>
      <c r="G457" s="105" t="s">
        <v>5</v>
      </c>
      <c r="H457" s="543" t="s">
        <v>6</v>
      </c>
      <c r="I457" s="505"/>
      <c r="J457" s="314"/>
      <c r="K457" s="210">
        <v>0</v>
      </c>
      <c r="L457" s="208" t="s">
        <v>42</v>
      </c>
      <c r="M457" s="346" t="s">
        <v>42</v>
      </c>
      <c r="N457" s="346" t="s">
        <v>42</v>
      </c>
      <c r="O457" s="346" t="s">
        <v>42</v>
      </c>
      <c r="P457" s="334"/>
      <c r="Q457" s="335"/>
      <c r="R457" s="346" t="s">
        <v>42</v>
      </c>
      <c r="S457" s="346" t="s">
        <v>42</v>
      </c>
      <c r="T457" s="346" t="s">
        <v>42</v>
      </c>
      <c r="U457" s="299" t="s">
        <v>41</v>
      </c>
    </row>
    <row r="458" spans="1:24" customFormat="1" ht="14.25" customHeight="1" x14ac:dyDescent="0.25">
      <c r="A458" s="23"/>
      <c r="B458" s="57">
        <v>3040</v>
      </c>
      <c r="C458" s="595">
        <v>3040</v>
      </c>
      <c r="D458" s="586" t="s">
        <v>314</v>
      </c>
      <c r="E458" s="109">
        <v>1</v>
      </c>
      <c r="F458" s="109" t="s">
        <v>315</v>
      </c>
      <c r="G458" s="110">
        <v>212.27</v>
      </c>
      <c r="H458" s="266">
        <v>2570590</v>
      </c>
      <c r="I458" s="120"/>
      <c r="J458" s="522"/>
      <c r="K458" s="210">
        <v>0</v>
      </c>
      <c r="L458" s="498" t="s">
        <v>287</v>
      </c>
      <c r="M458" s="215">
        <v>100</v>
      </c>
      <c r="N458" s="216" t="s">
        <v>481</v>
      </c>
      <c r="O458" s="216" t="s">
        <v>316</v>
      </c>
      <c r="P458" s="217"/>
      <c r="Q4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8" s="348" t="s">
        <v>287</v>
      </c>
      <c r="S458" s="304">
        <v>100</v>
      </c>
      <c r="T458" s="26" t="s">
        <v>998</v>
      </c>
      <c r="U458" s="26" t="s">
        <v>998</v>
      </c>
    </row>
    <row r="459" spans="1:24" customFormat="1" ht="14.25" customHeight="1" x14ac:dyDescent="0.25">
      <c r="A459" s="23">
        <v>3041</v>
      </c>
      <c r="B459" s="57"/>
      <c r="C459" s="596"/>
      <c r="D459" s="587"/>
      <c r="E459" s="89">
        <v>2</v>
      </c>
      <c r="F459" s="89" t="s">
        <v>317</v>
      </c>
      <c r="G459" s="90">
        <v>297.14</v>
      </c>
      <c r="H459" s="267">
        <v>3598365</v>
      </c>
      <c r="I459" s="120">
        <f>+G459-G458</f>
        <v>84.869999999999976</v>
      </c>
      <c r="J459" s="514">
        <v>84.869999999999976</v>
      </c>
      <c r="K459" s="467">
        <v>1027776</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9" s="294"/>
      <c r="S459" s="305"/>
      <c r="T459" s="26" t="s">
        <v>998</v>
      </c>
      <c r="U459" s="26"/>
    </row>
    <row r="460" spans="1:24" customFormat="1" ht="14.25" customHeight="1" x14ac:dyDescent="0.25">
      <c r="A460" s="23">
        <v>3042</v>
      </c>
      <c r="B460" s="57"/>
      <c r="C460" s="596"/>
      <c r="D460" s="587"/>
      <c r="E460" s="89">
        <v>3</v>
      </c>
      <c r="F460" s="89" t="s">
        <v>318</v>
      </c>
      <c r="G460" s="90">
        <v>382.01</v>
      </c>
      <c r="H460" s="267">
        <v>4626141</v>
      </c>
      <c r="I460" s="120">
        <f>+G460-G459</f>
        <v>84.87</v>
      </c>
      <c r="J460" s="331"/>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0" s="294"/>
      <c r="S460" s="305"/>
      <c r="T460" s="26" t="s">
        <v>998</v>
      </c>
      <c r="U460" s="26"/>
    </row>
    <row r="461" spans="1:24" customFormat="1" ht="14.25" customHeight="1" x14ac:dyDescent="0.25">
      <c r="A461" s="23">
        <v>3043</v>
      </c>
      <c r="B461" s="57"/>
      <c r="C461" s="596"/>
      <c r="D461" s="587"/>
      <c r="E461" s="89">
        <v>4</v>
      </c>
      <c r="F461" s="89" t="s">
        <v>319</v>
      </c>
      <c r="G461" s="90">
        <v>466.87</v>
      </c>
      <c r="H461" s="267">
        <v>5653796</v>
      </c>
      <c r="I461" s="120">
        <f t="shared" ref="I461:I472" si="0">+G461-G460</f>
        <v>84.860000000000014</v>
      </c>
      <c r="J461" s="523"/>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1" s="294"/>
      <c r="S461" s="305"/>
      <c r="T461" s="26" t="s">
        <v>998</v>
      </c>
      <c r="U461" s="26"/>
    </row>
    <row r="462" spans="1:24" customFormat="1" ht="14.25" customHeight="1" x14ac:dyDescent="0.25">
      <c r="A462" s="23">
        <v>3044</v>
      </c>
      <c r="B462" s="57"/>
      <c r="C462" s="596"/>
      <c r="D462" s="587"/>
      <c r="E462" s="89">
        <v>5</v>
      </c>
      <c r="F462" s="89" t="s">
        <v>320</v>
      </c>
      <c r="G462" s="90">
        <v>551.74</v>
      </c>
      <c r="H462" s="267">
        <v>6681571</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2" s="294"/>
      <c r="S462" s="305"/>
      <c r="T462" s="26" t="s">
        <v>998</v>
      </c>
      <c r="U462" s="26"/>
    </row>
    <row r="463" spans="1:24" customFormat="1" ht="14.25" customHeight="1" x14ac:dyDescent="0.25">
      <c r="A463" s="23">
        <v>3045</v>
      </c>
      <c r="B463" s="57"/>
      <c r="C463" s="596"/>
      <c r="D463" s="587"/>
      <c r="E463" s="89">
        <v>6</v>
      </c>
      <c r="F463" s="89" t="s">
        <v>321</v>
      </c>
      <c r="G463" s="90">
        <v>636.61</v>
      </c>
      <c r="H463" s="267">
        <v>7709347</v>
      </c>
      <c r="I463" s="120">
        <f t="shared" si="0"/>
        <v>84.87</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3" s="294"/>
      <c r="S463" s="305"/>
      <c r="T463" s="26" t="s">
        <v>998</v>
      </c>
      <c r="U463" s="26"/>
    </row>
    <row r="464" spans="1:24" customFormat="1" ht="14.25" customHeight="1" x14ac:dyDescent="0.25">
      <c r="A464" s="23">
        <v>3046</v>
      </c>
      <c r="B464" s="57"/>
      <c r="C464" s="596"/>
      <c r="D464" s="587"/>
      <c r="E464" s="89">
        <v>7</v>
      </c>
      <c r="F464" s="89" t="s">
        <v>322</v>
      </c>
      <c r="G464" s="90">
        <v>721.47</v>
      </c>
      <c r="H464" s="267">
        <v>8737002</v>
      </c>
      <c r="I464" s="120">
        <f t="shared" si="0"/>
        <v>84.860000000000014</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4" s="294"/>
      <c r="S464" s="305"/>
      <c r="T464" s="26" t="s">
        <v>998</v>
      </c>
      <c r="U464" s="26"/>
    </row>
    <row r="465" spans="1:21" customFormat="1" ht="14.25" customHeight="1" x14ac:dyDescent="0.25">
      <c r="A465" s="23">
        <v>3047</v>
      </c>
      <c r="B465" s="57"/>
      <c r="C465" s="596"/>
      <c r="D465" s="587"/>
      <c r="E465" s="89">
        <v>8</v>
      </c>
      <c r="F465" s="89" t="s">
        <v>323</v>
      </c>
      <c r="G465" s="90">
        <v>806.34</v>
      </c>
      <c r="H465" s="267">
        <v>9764777</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5" s="294"/>
      <c r="S465" s="305"/>
      <c r="T465" s="26" t="s">
        <v>998</v>
      </c>
      <c r="U465" s="26"/>
    </row>
    <row r="466" spans="1:21" customFormat="1" ht="14.25" customHeight="1" x14ac:dyDescent="0.25">
      <c r="A466" s="23">
        <v>3048</v>
      </c>
      <c r="B466" s="57"/>
      <c r="C466" s="596"/>
      <c r="D466" s="587"/>
      <c r="E466" s="89">
        <v>9</v>
      </c>
      <c r="F466" s="89" t="s">
        <v>324</v>
      </c>
      <c r="G466" s="90">
        <v>891.21</v>
      </c>
      <c r="H466" s="267">
        <v>10792553</v>
      </c>
      <c r="I466" s="120">
        <f t="shared" si="0"/>
        <v>84.87</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6" s="294"/>
      <c r="S466" s="305"/>
      <c r="T466" s="26" t="s">
        <v>998</v>
      </c>
      <c r="U466" s="26"/>
    </row>
    <row r="467" spans="1:21" customFormat="1" ht="14.25" customHeight="1" x14ac:dyDescent="0.25">
      <c r="A467" s="23">
        <v>3049</v>
      </c>
      <c r="B467" s="57"/>
      <c r="C467" s="596"/>
      <c r="D467" s="587"/>
      <c r="E467" s="89">
        <v>10</v>
      </c>
      <c r="F467" s="89" t="s">
        <v>325</v>
      </c>
      <c r="G467" s="90">
        <v>976.07</v>
      </c>
      <c r="H467" s="267">
        <v>11820208</v>
      </c>
      <c r="I467" s="120">
        <f t="shared" si="0"/>
        <v>84.860000000000014</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7" s="294"/>
      <c r="S467" s="305"/>
      <c r="T467" s="26" t="s">
        <v>998</v>
      </c>
      <c r="U467" s="26"/>
    </row>
    <row r="468" spans="1:21" customFormat="1" ht="14.25" customHeight="1" x14ac:dyDescent="0.25">
      <c r="A468" s="23">
        <v>3050</v>
      </c>
      <c r="B468" s="57"/>
      <c r="C468" s="596"/>
      <c r="D468" s="587"/>
      <c r="E468" s="89">
        <v>11</v>
      </c>
      <c r="F468" s="89" t="s">
        <v>326</v>
      </c>
      <c r="G468" s="90">
        <v>1060.94</v>
      </c>
      <c r="H468" s="267">
        <v>12847983</v>
      </c>
      <c r="I468" s="120">
        <f t="shared" si="0"/>
        <v>84.87</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8" s="294"/>
      <c r="S468" s="305"/>
      <c r="T468" s="26" t="s">
        <v>998</v>
      </c>
      <c r="U468" s="26"/>
    </row>
    <row r="469" spans="1:21" customFormat="1" ht="14.25" customHeight="1" x14ac:dyDescent="0.25">
      <c r="A469" s="23">
        <v>3051</v>
      </c>
      <c r="B469" s="57"/>
      <c r="C469" s="596"/>
      <c r="D469" s="587"/>
      <c r="E469" s="89">
        <v>12</v>
      </c>
      <c r="F469" s="89" t="s">
        <v>327</v>
      </c>
      <c r="G469" s="90">
        <v>1145.81</v>
      </c>
      <c r="H469" s="267">
        <v>13875759</v>
      </c>
      <c r="I469" s="120">
        <f t="shared" si="0"/>
        <v>84.869999999999891</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9" s="294"/>
      <c r="S469" s="305"/>
      <c r="T469" s="26" t="s">
        <v>998</v>
      </c>
      <c r="U469" s="26"/>
    </row>
    <row r="470" spans="1:21" customFormat="1" ht="14.25" customHeight="1" x14ac:dyDescent="0.25">
      <c r="A470" s="23">
        <v>3052</v>
      </c>
      <c r="B470" s="57"/>
      <c r="C470" s="596"/>
      <c r="D470" s="587"/>
      <c r="E470" s="89">
        <v>13</v>
      </c>
      <c r="F470" s="89" t="s">
        <v>328</v>
      </c>
      <c r="G470" s="90">
        <v>1230.6699999999998</v>
      </c>
      <c r="H470" s="267">
        <v>14903414</v>
      </c>
      <c r="I470" s="120">
        <f t="shared" si="0"/>
        <v>84.8599999999999</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70" s="294"/>
      <c r="S470" s="305"/>
      <c r="T470" s="26" t="s">
        <v>998</v>
      </c>
      <c r="U470" s="26"/>
    </row>
    <row r="471" spans="1:21" customFormat="1" ht="14.25" customHeight="1" x14ac:dyDescent="0.25">
      <c r="A471" s="23">
        <v>3053</v>
      </c>
      <c r="B471" s="57"/>
      <c r="C471" s="596"/>
      <c r="D471" s="587"/>
      <c r="E471" s="89">
        <v>14</v>
      </c>
      <c r="F471" s="89" t="s">
        <v>329</v>
      </c>
      <c r="G471" s="90">
        <v>1315.54</v>
      </c>
      <c r="H471" s="267">
        <v>15931189</v>
      </c>
      <c r="I471" s="120">
        <f t="shared" si="0"/>
        <v>84.870000000000118</v>
      </c>
      <c r="J471" s="522"/>
      <c r="K471" s="210">
        <v>0</v>
      </c>
      <c r="L471" s="24" t="s">
        <v>287</v>
      </c>
      <c r="M471" s="25">
        <v>100</v>
      </c>
      <c r="N471" s="37" t="s">
        <v>481</v>
      </c>
      <c r="O471" s="37" t="s">
        <v>316</v>
      </c>
      <c r="P471" s="211"/>
      <c r="Q4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1" s="294"/>
      <c r="S471" s="305"/>
      <c r="T471" s="26" t="s">
        <v>998</v>
      </c>
      <c r="U471" s="26"/>
    </row>
    <row r="472" spans="1:21" customFormat="1" ht="14.25" customHeight="1" thickBot="1" x14ac:dyDescent="0.3">
      <c r="A472" s="23">
        <v>3054</v>
      </c>
      <c r="B472" s="57"/>
      <c r="C472" s="597"/>
      <c r="D472" s="588"/>
      <c r="E472" s="111">
        <v>15</v>
      </c>
      <c r="F472" s="111" t="s">
        <v>330</v>
      </c>
      <c r="G472" s="112">
        <v>1400.4099999999999</v>
      </c>
      <c r="H472" s="268">
        <v>16958965</v>
      </c>
      <c r="I472" s="120">
        <f t="shared" si="0"/>
        <v>84.869999999999891</v>
      </c>
      <c r="J472" s="522"/>
      <c r="K472" s="210">
        <v>0</v>
      </c>
      <c r="L472" s="499" t="s">
        <v>287</v>
      </c>
      <c r="M472" s="221">
        <v>100</v>
      </c>
      <c r="N472" s="222" t="s">
        <v>481</v>
      </c>
      <c r="O472" s="222" t="s">
        <v>316</v>
      </c>
      <c r="P472" s="223"/>
      <c r="Q472"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2" s="295"/>
      <c r="S472" s="309"/>
      <c r="T472" s="26" t="s">
        <v>998</v>
      </c>
      <c r="U472" s="26"/>
    </row>
    <row r="473" spans="1:21" customFormat="1" ht="12" customHeight="1" x14ac:dyDescent="0.25">
      <c r="A473" s="23"/>
      <c r="B473" s="57"/>
      <c r="C473" s="583">
        <v>90049</v>
      </c>
      <c r="D473" s="586" t="s">
        <v>331</v>
      </c>
      <c r="E473" s="109">
        <v>1</v>
      </c>
      <c r="F473" s="109" t="s">
        <v>315</v>
      </c>
      <c r="G473" s="110">
        <v>0</v>
      </c>
      <c r="H473" s="266">
        <v>0</v>
      </c>
      <c r="I473" s="120"/>
      <c r="J473" s="509"/>
      <c r="K473" s="210">
        <v>0</v>
      </c>
      <c r="L473" s="498" t="s">
        <v>287</v>
      </c>
      <c r="M473" s="216">
        <v>0</v>
      </c>
      <c r="N473" s="216" t="s">
        <v>481</v>
      </c>
      <c r="O473" s="216" t="s">
        <v>316</v>
      </c>
      <c r="P473" s="217"/>
      <c r="Q4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3" s="348" t="s">
        <v>287</v>
      </c>
      <c r="S473" s="349">
        <v>0</v>
      </c>
      <c r="T473" s="26" t="s">
        <v>998</v>
      </c>
      <c r="U473" s="26" t="s">
        <v>998</v>
      </c>
    </row>
    <row r="474" spans="1:21" customFormat="1" ht="12" customHeight="1" x14ac:dyDescent="0.25">
      <c r="A474" s="23">
        <v>90050</v>
      </c>
      <c r="B474" s="57"/>
      <c r="C474" s="584"/>
      <c r="D474" s="587"/>
      <c r="E474" s="89">
        <v>2</v>
      </c>
      <c r="F474" s="89" t="s">
        <v>317</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25">
      <c r="A475" s="23">
        <v>90051</v>
      </c>
      <c r="B475" s="57"/>
      <c r="C475" s="584"/>
      <c r="D475" s="587"/>
      <c r="E475" s="89">
        <v>3</v>
      </c>
      <c r="F475" s="89" t="s">
        <v>318</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25">
      <c r="A476" s="23">
        <v>90052</v>
      </c>
      <c r="B476" s="57"/>
      <c r="C476" s="584"/>
      <c r="D476" s="587"/>
      <c r="E476" s="89">
        <v>4</v>
      </c>
      <c r="F476" s="89" t="s">
        <v>319</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25">
      <c r="A477" s="23">
        <v>90053</v>
      </c>
      <c r="B477" s="57"/>
      <c r="C477" s="584"/>
      <c r="D477" s="587"/>
      <c r="E477" s="89">
        <v>5</v>
      </c>
      <c r="F477" s="89" t="s">
        <v>320</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25">
      <c r="A478" s="23">
        <v>90054</v>
      </c>
      <c r="B478" s="57"/>
      <c r="C478" s="584"/>
      <c r="D478" s="587"/>
      <c r="E478" s="89">
        <v>6</v>
      </c>
      <c r="F478" s="89" t="s">
        <v>321</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25">
      <c r="A479" s="23">
        <v>90055</v>
      </c>
      <c r="B479" s="57"/>
      <c r="C479" s="584"/>
      <c r="D479" s="587"/>
      <c r="E479" s="89">
        <v>7</v>
      </c>
      <c r="F479" s="89" t="s">
        <v>322</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25">
      <c r="A480" s="23">
        <v>90056</v>
      </c>
      <c r="B480" s="57"/>
      <c r="C480" s="584"/>
      <c r="D480" s="587"/>
      <c r="E480" s="89">
        <v>8</v>
      </c>
      <c r="F480" s="89" t="s">
        <v>323</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25">
      <c r="A481" s="23">
        <v>90057</v>
      </c>
      <c r="B481" s="57"/>
      <c r="C481" s="584"/>
      <c r="D481" s="587"/>
      <c r="E481" s="89">
        <v>9</v>
      </c>
      <c r="F481" s="89" t="s">
        <v>324</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25">
      <c r="A482" s="23">
        <v>90058</v>
      </c>
      <c r="B482" s="57"/>
      <c r="C482" s="584"/>
      <c r="D482" s="587"/>
      <c r="E482" s="89">
        <v>10</v>
      </c>
      <c r="F482" s="89" t="s">
        <v>325</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25">
      <c r="A483" s="23">
        <v>90059</v>
      </c>
      <c r="B483" s="57"/>
      <c r="C483" s="584"/>
      <c r="D483" s="587"/>
      <c r="E483" s="89">
        <v>11</v>
      </c>
      <c r="F483" s="89" t="s">
        <v>326</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25">
      <c r="A484" s="23">
        <v>90060</v>
      </c>
      <c r="B484" s="57"/>
      <c r="C484" s="584"/>
      <c r="D484" s="587"/>
      <c r="E484" s="89">
        <v>12</v>
      </c>
      <c r="F484" s="89" t="s">
        <v>327</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25">
      <c r="A485" s="23">
        <v>90061</v>
      </c>
      <c r="B485" s="57"/>
      <c r="C485" s="584"/>
      <c r="D485" s="587"/>
      <c r="E485" s="89">
        <v>13</v>
      </c>
      <c r="F485" s="89" t="s">
        <v>328</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x14ac:dyDescent="0.25">
      <c r="A486" s="23">
        <v>90062</v>
      </c>
      <c r="B486" s="57"/>
      <c r="C486" s="584"/>
      <c r="D486" s="587"/>
      <c r="E486" s="89">
        <v>14</v>
      </c>
      <c r="F486" s="89" t="s">
        <v>329</v>
      </c>
      <c r="G486" s="90">
        <v>0</v>
      </c>
      <c r="H486" s="267">
        <v>0</v>
      </c>
      <c r="I486" s="120"/>
      <c r="J486" s="509"/>
      <c r="K486" s="210">
        <v>0</v>
      </c>
      <c r="L486" s="24" t="s">
        <v>287</v>
      </c>
      <c r="M486" s="37">
        <v>0</v>
      </c>
      <c r="N486" s="37" t="s">
        <v>481</v>
      </c>
      <c r="O486" s="37" t="s">
        <v>316</v>
      </c>
      <c r="P486" s="211"/>
      <c r="Q486" s="30"/>
      <c r="R486" s="294"/>
      <c r="S486" s="305"/>
      <c r="T486" s="26" t="s">
        <v>998</v>
      </c>
      <c r="U486" s="26"/>
    </row>
    <row r="487" spans="1:21" customFormat="1" ht="12" customHeight="1" thickBot="1" x14ac:dyDescent="0.3">
      <c r="A487" s="23">
        <v>90063</v>
      </c>
      <c r="B487" s="57"/>
      <c r="C487" s="585"/>
      <c r="D487" s="588"/>
      <c r="E487" s="111">
        <v>15</v>
      </c>
      <c r="F487" s="111" t="s">
        <v>330</v>
      </c>
      <c r="G487" s="112">
        <v>0</v>
      </c>
      <c r="H487" s="268">
        <v>0</v>
      </c>
      <c r="I487" s="120"/>
      <c r="J487" s="509"/>
      <c r="K487" s="210">
        <v>0</v>
      </c>
      <c r="L487" s="499" t="s">
        <v>287</v>
      </c>
      <c r="M487" s="222">
        <v>0</v>
      </c>
      <c r="N487" s="222" t="s">
        <v>481</v>
      </c>
      <c r="O487" s="222" t="s">
        <v>316</v>
      </c>
      <c r="P487" s="223"/>
      <c r="Q487" s="224"/>
      <c r="R487" s="295"/>
      <c r="S487" s="309"/>
      <c r="T487" s="26" t="s">
        <v>998</v>
      </c>
      <c r="U487" s="26"/>
    </row>
    <row r="488" spans="1:21" customFormat="1" ht="12.75" customHeight="1" x14ac:dyDescent="0.25">
      <c r="A488" s="23"/>
      <c r="B488" s="57"/>
      <c r="C488" s="583">
        <v>91130</v>
      </c>
      <c r="D488" s="641" t="s">
        <v>332</v>
      </c>
      <c r="E488" s="407">
        <v>1</v>
      </c>
      <c r="F488" s="109" t="s">
        <v>315</v>
      </c>
      <c r="G488" s="110">
        <v>84.95</v>
      </c>
      <c r="H488" s="266">
        <v>1028745</v>
      </c>
      <c r="I488" s="120"/>
      <c r="J488" s="286"/>
      <c r="K488" s="210">
        <v>0</v>
      </c>
      <c r="L488" s="498" t="s">
        <v>287</v>
      </c>
      <c r="M488" s="216">
        <v>40</v>
      </c>
      <c r="N488" s="216" t="s">
        <v>481</v>
      </c>
      <c r="O488" s="216" t="s">
        <v>316</v>
      </c>
      <c r="P488" s="217"/>
      <c r="Q4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8" s="348" t="s">
        <v>287</v>
      </c>
      <c r="S488" s="349">
        <v>40</v>
      </c>
      <c r="T488" s="26" t="s">
        <v>998</v>
      </c>
      <c r="U488" s="26" t="s">
        <v>998</v>
      </c>
    </row>
    <row r="489" spans="1:21" customFormat="1" ht="12.75" customHeight="1" x14ac:dyDescent="0.25">
      <c r="A489" s="23">
        <v>91133</v>
      </c>
      <c r="B489" s="57"/>
      <c r="C489" s="584"/>
      <c r="D489" s="642"/>
      <c r="E489" s="135">
        <v>2</v>
      </c>
      <c r="F489" s="89" t="s">
        <v>317</v>
      </c>
      <c r="G489" s="90">
        <v>118.88</v>
      </c>
      <c r="H489" s="267">
        <v>1439637</v>
      </c>
      <c r="I489" s="120">
        <f t="shared" ref="I489:I502" si="1">+G489-G488</f>
        <v>33.929999999999993</v>
      </c>
      <c r="J489" s="514">
        <v>33.929999999999993</v>
      </c>
      <c r="K489" s="467">
        <v>410892</v>
      </c>
      <c r="L489" s="24" t="s">
        <v>287</v>
      </c>
      <c r="M489" s="37">
        <v>40</v>
      </c>
      <c r="N489" s="37" t="s">
        <v>481</v>
      </c>
      <c r="O489" s="37" t="s">
        <v>316</v>
      </c>
      <c r="P489" s="211"/>
      <c r="Q489" s="30"/>
      <c r="R489" s="294"/>
      <c r="S489" s="305"/>
      <c r="T489" s="26" t="s">
        <v>998</v>
      </c>
      <c r="U489" s="26"/>
    </row>
    <row r="490" spans="1:21" customFormat="1" ht="12.75" customHeight="1" x14ac:dyDescent="0.25">
      <c r="A490" s="23">
        <v>91136</v>
      </c>
      <c r="B490" s="57"/>
      <c r="C490" s="584"/>
      <c r="D490" s="642"/>
      <c r="E490" s="135">
        <v>3</v>
      </c>
      <c r="F490" s="89" t="s">
        <v>318</v>
      </c>
      <c r="G490" s="90">
        <v>152.81</v>
      </c>
      <c r="H490" s="267">
        <v>1850529</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25">
      <c r="A491" s="23">
        <v>91139</v>
      </c>
      <c r="B491" s="57"/>
      <c r="C491" s="584"/>
      <c r="D491" s="642"/>
      <c r="E491" s="135">
        <v>4</v>
      </c>
      <c r="F491" s="89" t="s">
        <v>319</v>
      </c>
      <c r="G491" s="90">
        <v>186.74</v>
      </c>
      <c r="H491" s="267">
        <v>2261421</v>
      </c>
      <c r="I491" s="120">
        <f t="shared" si="1"/>
        <v>33.930000000000007</v>
      </c>
      <c r="J491" s="286"/>
      <c r="K491" s="210">
        <v>0</v>
      </c>
      <c r="L491" s="24" t="s">
        <v>287</v>
      </c>
      <c r="M491" s="37">
        <v>40</v>
      </c>
      <c r="N491" s="37" t="s">
        <v>481</v>
      </c>
      <c r="O491" s="37" t="s">
        <v>316</v>
      </c>
      <c r="P491" s="211"/>
      <c r="Q491" s="30"/>
      <c r="R491" s="294"/>
      <c r="S491" s="305"/>
      <c r="T491" s="26" t="s">
        <v>998</v>
      </c>
      <c r="U491" s="26"/>
    </row>
    <row r="492" spans="1:21" customFormat="1" ht="12.75" customHeight="1" x14ac:dyDescent="0.25">
      <c r="A492" s="23">
        <v>91142</v>
      </c>
      <c r="B492" s="57"/>
      <c r="C492" s="584"/>
      <c r="D492" s="642"/>
      <c r="E492" s="135">
        <v>5</v>
      </c>
      <c r="F492" s="89" t="s">
        <v>320</v>
      </c>
      <c r="G492" s="90">
        <v>220.67</v>
      </c>
      <c r="H492" s="267">
        <v>2672314</v>
      </c>
      <c r="I492" s="120">
        <f t="shared" si="1"/>
        <v>33.929999999999978</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25">
      <c r="A493" s="23">
        <v>91145</v>
      </c>
      <c r="B493" s="57"/>
      <c r="C493" s="584"/>
      <c r="D493" s="642"/>
      <c r="E493" s="135">
        <v>6</v>
      </c>
      <c r="F493" s="89" t="s">
        <v>321</v>
      </c>
      <c r="G493" s="90">
        <v>254.6</v>
      </c>
      <c r="H493" s="267">
        <v>3083206</v>
      </c>
      <c r="I493" s="120">
        <f t="shared" si="1"/>
        <v>33.930000000000007</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25">
      <c r="A494" s="23">
        <v>91148</v>
      </c>
      <c r="B494" s="57"/>
      <c r="C494" s="584"/>
      <c r="D494" s="642"/>
      <c r="E494" s="135">
        <v>7</v>
      </c>
      <c r="F494" s="89" t="s">
        <v>322</v>
      </c>
      <c r="G494" s="90">
        <v>288.52999999999997</v>
      </c>
      <c r="H494" s="267">
        <v>3494098</v>
      </c>
      <c r="I494" s="120">
        <f t="shared" si="1"/>
        <v>33.929999999999978</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25">
      <c r="A495" s="23">
        <v>91151</v>
      </c>
      <c r="B495" s="57"/>
      <c r="C495" s="584"/>
      <c r="D495" s="642"/>
      <c r="E495" s="135">
        <v>8</v>
      </c>
      <c r="F495" s="89" t="s">
        <v>323</v>
      </c>
      <c r="G495" s="90">
        <v>322.45999999999998</v>
      </c>
      <c r="H495" s="267">
        <v>3904991</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25">
      <c r="A496" s="23">
        <v>91154</v>
      </c>
      <c r="B496" s="57"/>
      <c r="C496" s="584"/>
      <c r="D496" s="642"/>
      <c r="E496" s="135">
        <v>9</v>
      </c>
      <c r="F496" s="89" t="s">
        <v>324</v>
      </c>
      <c r="G496" s="90">
        <v>356.39</v>
      </c>
      <c r="H496" s="267">
        <v>4315883</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25">
      <c r="A497" s="23">
        <v>91157</v>
      </c>
      <c r="B497" s="57"/>
      <c r="C497" s="584"/>
      <c r="D497" s="642"/>
      <c r="E497" s="135">
        <v>10</v>
      </c>
      <c r="F497" s="89" t="s">
        <v>325</v>
      </c>
      <c r="G497" s="90">
        <v>390.32</v>
      </c>
      <c r="H497" s="267">
        <v>4726775</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25">
      <c r="A498" s="23">
        <v>91160</v>
      </c>
      <c r="B498" s="57"/>
      <c r="C498" s="584"/>
      <c r="D498" s="642"/>
      <c r="E498" s="135">
        <v>11</v>
      </c>
      <c r="F498" s="89" t="s">
        <v>326</v>
      </c>
      <c r="G498" s="90">
        <v>424.25</v>
      </c>
      <c r="H498" s="267">
        <v>5137668</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25">
      <c r="A499" s="23">
        <v>91163</v>
      </c>
      <c r="B499" s="57"/>
      <c r="C499" s="584"/>
      <c r="D499" s="642"/>
      <c r="E499" s="135">
        <v>12</v>
      </c>
      <c r="F499" s="89" t="s">
        <v>327</v>
      </c>
      <c r="G499" s="90">
        <v>458.18</v>
      </c>
      <c r="H499" s="267">
        <v>5548560</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25">
      <c r="A500" s="23">
        <v>91166</v>
      </c>
      <c r="B500" s="57"/>
      <c r="C500" s="584"/>
      <c r="D500" s="642"/>
      <c r="E500" s="135">
        <v>13</v>
      </c>
      <c r="F500" s="89" t="s">
        <v>328</v>
      </c>
      <c r="G500" s="90">
        <v>492.11</v>
      </c>
      <c r="H500" s="267">
        <v>5959452</v>
      </c>
      <c r="I500" s="120">
        <f t="shared" si="1"/>
        <v>33.930000000000007</v>
      </c>
      <c r="J500" s="212"/>
      <c r="K500" s="210">
        <v>0</v>
      </c>
      <c r="L500" s="24" t="s">
        <v>287</v>
      </c>
      <c r="M500" s="37">
        <v>40</v>
      </c>
      <c r="N500" s="37" t="s">
        <v>481</v>
      </c>
      <c r="O500" s="37" t="s">
        <v>316</v>
      </c>
      <c r="P500" s="211"/>
      <c r="Q500" s="30"/>
      <c r="R500" s="294"/>
      <c r="S500" s="305"/>
      <c r="T500" s="26" t="s">
        <v>998</v>
      </c>
      <c r="U500" s="26"/>
    </row>
    <row r="501" spans="1:21" customFormat="1" ht="12.75" customHeight="1" x14ac:dyDescent="0.25">
      <c r="A501" s="23">
        <v>91169</v>
      </c>
      <c r="B501" s="57"/>
      <c r="C501" s="584"/>
      <c r="D501" s="642"/>
      <c r="E501" s="135">
        <v>14</v>
      </c>
      <c r="F501" s="89" t="s">
        <v>329</v>
      </c>
      <c r="G501" s="90">
        <v>526.04</v>
      </c>
      <c r="H501" s="267">
        <v>6370344</v>
      </c>
      <c r="I501" s="120">
        <f t="shared" si="1"/>
        <v>33.92999999999995</v>
      </c>
      <c r="J501" s="212"/>
      <c r="K501" s="210">
        <v>0</v>
      </c>
      <c r="L501" s="24" t="s">
        <v>287</v>
      </c>
      <c r="M501" s="37">
        <v>40</v>
      </c>
      <c r="N501" s="37" t="s">
        <v>481</v>
      </c>
      <c r="O501" s="37" t="s">
        <v>316</v>
      </c>
      <c r="P501" s="211"/>
      <c r="Q501" s="30"/>
      <c r="R501" s="294"/>
      <c r="S501" s="305"/>
      <c r="T501" s="26" t="s">
        <v>998</v>
      </c>
      <c r="U501" s="26"/>
    </row>
    <row r="502" spans="1:21" customFormat="1" ht="18" customHeight="1" thickBot="1" x14ac:dyDescent="0.3">
      <c r="A502" s="23">
        <v>91172</v>
      </c>
      <c r="B502" s="57"/>
      <c r="C502" s="585"/>
      <c r="D502" s="643"/>
      <c r="E502" s="408">
        <v>15</v>
      </c>
      <c r="F502" s="111" t="s">
        <v>330</v>
      </c>
      <c r="G502" s="112">
        <v>559.97</v>
      </c>
      <c r="H502" s="268">
        <v>6781237</v>
      </c>
      <c r="I502" s="120">
        <f t="shared" si="1"/>
        <v>33.930000000000064</v>
      </c>
      <c r="J502" s="212"/>
      <c r="K502" s="210">
        <v>0</v>
      </c>
      <c r="L502" s="499" t="s">
        <v>287</v>
      </c>
      <c r="M502" s="222">
        <v>40</v>
      </c>
      <c r="N502" s="222" t="s">
        <v>481</v>
      </c>
      <c r="O502" s="222" t="s">
        <v>316</v>
      </c>
      <c r="P502" s="223"/>
      <c r="Q502" s="224"/>
      <c r="R502" s="295"/>
      <c r="S502" s="309"/>
      <c r="T502" s="26" t="s">
        <v>998</v>
      </c>
      <c r="U502" s="26"/>
    </row>
    <row r="503" spans="1:21" customFormat="1" ht="14.25" customHeight="1" x14ac:dyDescent="0.25">
      <c r="A503" s="23"/>
      <c r="B503" s="57"/>
      <c r="C503" s="583">
        <v>91131</v>
      </c>
      <c r="D503" s="644" t="s">
        <v>333</v>
      </c>
      <c r="E503" s="109">
        <v>1</v>
      </c>
      <c r="F503" s="109" t="s">
        <v>315</v>
      </c>
      <c r="G503" s="110">
        <v>106.16</v>
      </c>
      <c r="H503" s="266">
        <v>1285598</v>
      </c>
      <c r="I503" s="120"/>
      <c r="J503" s="286"/>
      <c r="K503" s="210">
        <v>0</v>
      </c>
      <c r="L503" s="498" t="s">
        <v>287</v>
      </c>
      <c r="M503" s="216">
        <v>50</v>
      </c>
      <c r="N503" s="216" t="s">
        <v>481</v>
      </c>
      <c r="O503" s="216" t="s">
        <v>316</v>
      </c>
      <c r="P503" s="217"/>
      <c r="Q5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3" s="348" t="s">
        <v>287</v>
      </c>
      <c r="S503" s="349">
        <v>50</v>
      </c>
      <c r="T503" s="26" t="s">
        <v>998</v>
      </c>
      <c r="U503" s="26" t="s">
        <v>998</v>
      </c>
    </row>
    <row r="504" spans="1:21" customFormat="1" ht="14.25" customHeight="1" x14ac:dyDescent="0.25">
      <c r="A504" s="23">
        <v>91134</v>
      </c>
      <c r="B504" s="57"/>
      <c r="C504" s="584"/>
      <c r="D504" s="645"/>
      <c r="E504" s="89">
        <v>2</v>
      </c>
      <c r="F504" s="89" t="s">
        <v>317</v>
      </c>
      <c r="G504" s="90">
        <v>148.57</v>
      </c>
      <c r="H504" s="267">
        <v>1799183</v>
      </c>
      <c r="I504" s="120">
        <f t="shared" ref="I504:I517" si="2">+G504-G503</f>
        <v>42.41</v>
      </c>
      <c r="J504" s="514">
        <v>42.41</v>
      </c>
      <c r="K504" s="467">
        <v>513585</v>
      </c>
      <c r="L504" s="24" t="s">
        <v>287</v>
      </c>
      <c r="M504" s="37">
        <v>50</v>
      </c>
      <c r="N504" s="37" t="s">
        <v>481</v>
      </c>
      <c r="O504" s="37" t="s">
        <v>316</v>
      </c>
      <c r="P504" s="211"/>
      <c r="Q504" s="30"/>
      <c r="R504" s="294"/>
      <c r="S504" s="305"/>
      <c r="T504" s="26" t="s">
        <v>998</v>
      </c>
      <c r="U504" s="26"/>
    </row>
    <row r="505" spans="1:21" customFormat="1" ht="14.25" customHeight="1" x14ac:dyDescent="0.25">
      <c r="A505" s="23">
        <v>91137</v>
      </c>
      <c r="B505" s="57"/>
      <c r="C505" s="584"/>
      <c r="D505" s="645"/>
      <c r="E505" s="89">
        <v>3</v>
      </c>
      <c r="F505" s="89" t="s">
        <v>318</v>
      </c>
      <c r="G505" s="90">
        <v>190.98</v>
      </c>
      <c r="H505" s="267">
        <v>2312768</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25">
      <c r="A506" s="23">
        <v>91140</v>
      </c>
      <c r="B506" s="57"/>
      <c r="C506" s="584"/>
      <c r="D506" s="645"/>
      <c r="E506" s="89">
        <v>4</v>
      </c>
      <c r="F506" s="89" t="s">
        <v>319</v>
      </c>
      <c r="G506" s="90">
        <v>233.39</v>
      </c>
      <c r="H506" s="267">
        <v>2826353</v>
      </c>
      <c r="I506" s="120">
        <f t="shared" si="2"/>
        <v>42.41</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25">
      <c r="A507" s="23">
        <v>91143</v>
      </c>
      <c r="B507" s="57"/>
      <c r="C507" s="584"/>
      <c r="D507" s="645"/>
      <c r="E507" s="89">
        <v>5</v>
      </c>
      <c r="F507" s="89" t="s">
        <v>320</v>
      </c>
      <c r="G507" s="90">
        <v>275.79999999999995</v>
      </c>
      <c r="H507" s="267">
        <v>3339938</v>
      </c>
      <c r="I507" s="120">
        <f t="shared" si="2"/>
        <v>42.409999999999968</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25">
      <c r="A508" s="23">
        <v>91146</v>
      </c>
      <c r="B508" s="57"/>
      <c r="C508" s="584"/>
      <c r="D508" s="645"/>
      <c r="E508" s="89">
        <v>6</v>
      </c>
      <c r="F508" s="89" t="s">
        <v>321</v>
      </c>
      <c r="G508" s="90">
        <v>318.22000000000003</v>
      </c>
      <c r="H508" s="267">
        <v>3853644</v>
      </c>
      <c r="I508" s="120">
        <f t="shared" si="2"/>
        <v>42.420000000000073</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25">
      <c r="A509" s="23">
        <v>91149</v>
      </c>
      <c r="B509" s="57"/>
      <c r="C509" s="584"/>
      <c r="D509" s="645"/>
      <c r="E509" s="89">
        <v>7</v>
      </c>
      <c r="F509" s="89" t="s">
        <v>322</v>
      </c>
      <c r="G509" s="90">
        <v>360.63</v>
      </c>
      <c r="H509" s="267">
        <v>4367229</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25">
      <c r="A510" s="23">
        <v>91152</v>
      </c>
      <c r="B510" s="57"/>
      <c r="C510" s="584"/>
      <c r="D510" s="645"/>
      <c r="E510" s="89">
        <v>8</v>
      </c>
      <c r="F510" s="89" t="s">
        <v>323</v>
      </c>
      <c r="G510" s="90">
        <v>403.03999999999996</v>
      </c>
      <c r="H510" s="267">
        <v>4880814</v>
      </c>
      <c r="I510" s="120">
        <f t="shared" si="2"/>
        <v>42.409999999999968</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25">
      <c r="A511" s="23">
        <v>91155</v>
      </c>
      <c r="B511" s="57"/>
      <c r="C511" s="584"/>
      <c r="D511" s="645"/>
      <c r="E511" s="89">
        <v>9</v>
      </c>
      <c r="F511" s="89" t="s">
        <v>324</v>
      </c>
      <c r="G511" s="90">
        <v>445.45000000000005</v>
      </c>
      <c r="H511" s="267">
        <v>5394400</v>
      </c>
      <c r="I511" s="120">
        <f t="shared" si="2"/>
        <v>42.410000000000082</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25">
      <c r="A512" s="23">
        <v>91158</v>
      </c>
      <c r="B512" s="57"/>
      <c r="C512" s="584"/>
      <c r="D512" s="645"/>
      <c r="E512" s="89">
        <v>10</v>
      </c>
      <c r="F512" s="89" t="s">
        <v>325</v>
      </c>
      <c r="G512" s="90">
        <v>487.86</v>
      </c>
      <c r="H512" s="267">
        <v>5907985</v>
      </c>
      <c r="I512" s="120">
        <f t="shared" si="2"/>
        <v>42.409999999999968</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25">
      <c r="A513" s="23">
        <v>91161</v>
      </c>
      <c r="B513" s="57"/>
      <c r="C513" s="584"/>
      <c r="D513" s="645"/>
      <c r="E513" s="89">
        <v>11</v>
      </c>
      <c r="F513" s="89" t="s">
        <v>326</v>
      </c>
      <c r="G513" s="90">
        <v>530.28</v>
      </c>
      <c r="H513" s="267">
        <v>6421691</v>
      </c>
      <c r="I513" s="120">
        <f t="shared" si="2"/>
        <v>42.419999999999959</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25">
      <c r="A514" s="23">
        <v>91164</v>
      </c>
      <c r="B514" s="57"/>
      <c r="C514" s="584"/>
      <c r="D514" s="645"/>
      <c r="E514" s="89">
        <v>12</v>
      </c>
      <c r="F514" s="89" t="s">
        <v>327</v>
      </c>
      <c r="G514" s="90">
        <v>572.68999999999994</v>
      </c>
      <c r="H514" s="267">
        <v>6935276</v>
      </c>
      <c r="I514" s="120">
        <f t="shared" si="2"/>
        <v>42.409999999999968</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25">
      <c r="A515" s="23">
        <v>91167</v>
      </c>
      <c r="B515" s="57"/>
      <c r="C515" s="584"/>
      <c r="D515" s="645"/>
      <c r="E515" s="89">
        <v>13</v>
      </c>
      <c r="F515" s="89" t="s">
        <v>328</v>
      </c>
      <c r="G515" s="90">
        <v>615.1</v>
      </c>
      <c r="H515" s="267">
        <v>7448861</v>
      </c>
      <c r="I515" s="120">
        <f t="shared" si="2"/>
        <v>42.410000000000082</v>
      </c>
      <c r="J515" s="524"/>
      <c r="K515" s="210">
        <v>0</v>
      </c>
      <c r="L515" s="24" t="s">
        <v>287</v>
      </c>
      <c r="M515" s="37">
        <v>50</v>
      </c>
      <c r="N515" s="37" t="s">
        <v>481</v>
      </c>
      <c r="O515" s="37" t="s">
        <v>316</v>
      </c>
      <c r="P515" s="211"/>
      <c r="Q515" s="30"/>
      <c r="R515" s="294"/>
      <c r="S515" s="305"/>
      <c r="T515" s="26" t="s">
        <v>998</v>
      </c>
      <c r="U515" s="26"/>
    </row>
    <row r="516" spans="1:21" customFormat="1" ht="14.25" customHeight="1" x14ac:dyDescent="0.25">
      <c r="A516" s="23">
        <v>91170</v>
      </c>
      <c r="B516" s="57"/>
      <c r="C516" s="584"/>
      <c r="D516" s="645"/>
      <c r="E516" s="89">
        <v>14</v>
      </c>
      <c r="F516" s="89" t="s">
        <v>334</v>
      </c>
      <c r="G516" s="90">
        <v>657.51</v>
      </c>
      <c r="H516" s="267">
        <v>7962446</v>
      </c>
      <c r="I516" s="120">
        <f t="shared" si="2"/>
        <v>42.409999999999968</v>
      </c>
      <c r="J516" s="524"/>
      <c r="K516" s="210">
        <v>0</v>
      </c>
      <c r="L516" s="24" t="s">
        <v>287</v>
      </c>
      <c r="M516" s="37">
        <v>50</v>
      </c>
      <c r="N516" s="37" t="s">
        <v>481</v>
      </c>
      <c r="O516" s="37" t="s">
        <v>316</v>
      </c>
      <c r="P516" s="211"/>
      <c r="Q516" s="30"/>
      <c r="R516" s="294"/>
      <c r="S516" s="305"/>
      <c r="T516" s="26" t="s">
        <v>998</v>
      </c>
      <c r="U516" s="26"/>
    </row>
    <row r="517" spans="1:21" customFormat="1" ht="14.25" customHeight="1" thickBot="1" x14ac:dyDescent="0.3">
      <c r="A517" s="23">
        <v>91173</v>
      </c>
      <c r="B517" s="57"/>
      <c r="C517" s="585"/>
      <c r="D517" s="646"/>
      <c r="E517" s="111">
        <v>15</v>
      </c>
      <c r="F517" s="111" t="s">
        <v>330</v>
      </c>
      <c r="G517" s="112">
        <v>699.92</v>
      </c>
      <c r="H517" s="268">
        <v>8476031</v>
      </c>
      <c r="I517" s="120">
        <f t="shared" si="2"/>
        <v>42.409999999999968</v>
      </c>
      <c r="J517" s="524"/>
      <c r="K517" s="210">
        <v>0</v>
      </c>
      <c r="L517" s="499" t="s">
        <v>287</v>
      </c>
      <c r="M517" s="222">
        <v>50</v>
      </c>
      <c r="N517" s="222" t="s">
        <v>481</v>
      </c>
      <c r="O517" s="222" t="s">
        <v>316</v>
      </c>
      <c r="P517" s="223"/>
      <c r="Q517" s="224"/>
      <c r="R517" s="295"/>
      <c r="S517" s="309"/>
      <c r="T517" s="26" t="s">
        <v>998</v>
      </c>
      <c r="U517" s="26"/>
    </row>
    <row r="518" spans="1:21" customFormat="1" ht="14.25" customHeight="1" x14ac:dyDescent="0.25">
      <c r="A518" s="23"/>
      <c r="B518" s="57"/>
      <c r="C518" s="583">
        <v>91132</v>
      </c>
      <c r="D518" s="586" t="s">
        <v>335</v>
      </c>
      <c r="E518" s="109">
        <v>1</v>
      </c>
      <c r="F518" s="109" t="s">
        <v>315</v>
      </c>
      <c r="G518" s="110">
        <v>127.41</v>
      </c>
      <c r="H518" s="266">
        <v>1542935</v>
      </c>
      <c r="I518" s="120"/>
      <c r="J518" s="286"/>
      <c r="K518" s="210">
        <v>0</v>
      </c>
      <c r="L518" s="498" t="s">
        <v>287</v>
      </c>
      <c r="M518" s="216">
        <v>60</v>
      </c>
      <c r="N518" s="216" t="s">
        <v>481</v>
      </c>
      <c r="O518" s="216" t="s">
        <v>316</v>
      </c>
      <c r="P518" s="217"/>
      <c r="Q5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8" s="348" t="s">
        <v>287</v>
      </c>
      <c r="S518" s="349">
        <v>60</v>
      </c>
      <c r="T518" s="26" t="s">
        <v>998</v>
      </c>
      <c r="U518" s="26" t="s">
        <v>998</v>
      </c>
    </row>
    <row r="519" spans="1:21" customFormat="1" ht="14.25" customHeight="1" x14ac:dyDescent="0.25">
      <c r="A519" s="23">
        <v>91135</v>
      </c>
      <c r="B519" s="57"/>
      <c r="C519" s="584"/>
      <c r="D519" s="587"/>
      <c r="E519" s="89">
        <v>2</v>
      </c>
      <c r="F519" s="89" t="s">
        <v>317</v>
      </c>
      <c r="G519" s="90">
        <v>178.3</v>
      </c>
      <c r="H519" s="267">
        <v>2159213</v>
      </c>
      <c r="I519" s="120">
        <f>+G519-G518</f>
        <v>50.890000000000015</v>
      </c>
      <c r="J519" s="514">
        <v>50.890000000000015</v>
      </c>
      <c r="K519" s="467">
        <v>616278</v>
      </c>
      <c r="L519" s="24" t="s">
        <v>287</v>
      </c>
      <c r="M519" s="37">
        <v>60</v>
      </c>
      <c r="N519" s="37" t="s">
        <v>481</v>
      </c>
      <c r="O519" s="37" t="s">
        <v>316</v>
      </c>
      <c r="P519" s="211"/>
      <c r="Q519" s="30"/>
      <c r="R519" s="294"/>
      <c r="S519" s="305"/>
      <c r="T519" s="26" t="s">
        <v>998</v>
      </c>
      <c r="U519" s="26"/>
    </row>
    <row r="520" spans="1:21" customFormat="1" ht="14.25" customHeight="1" x14ac:dyDescent="0.25">
      <c r="A520" s="23">
        <v>91138</v>
      </c>
      <c r="B520" s="57"/>
      <c r="C520" s="584"/>
      <c r="D520" s="587"/>
      <c r="E520" s="89">
        <v>3</v>
      </c>
      <c r="F520" s="89" t="s">
        <v>318</v>
      </c>
      <c r="G520" s="90">
        <v>229.19000000000003</v>
      </c>
      <c r="H520" s="267">
        <v>2775491</v>
      </c>
      <c r="I520" s="120">
        <f t="shared" ref="I520:I532" si="3">+G520-G519</f>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25">
      <c r="A521" s="23">
        <v>91141</v>
      </c>
      <c r="B521" s="57"/>
      <c r="C521" s="584"/>
      <c r="D521" s="587"/>
      <c r="E521" s="89">
        <v>4</v>
      </c>
      <c r="F521" s="89" t="s">
        <v>319</v>
      </c>
      <c r="G521" s="90">
        <v>280.08000000000004</v>
      </c>
      <c r="H521" s="267">
        <v>3391769</v>
      </c>
      <c r="I521" s="120">
        <f t="shared" si="3"/>
        <v>50.890000000000015</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25">
      <c r="A522" s="23">
        <v>91144</v>
      </c>
      <c r="B522" s="57"/>
      <c r="C522" s="584"/>
      <c r="D522" s="587"/>
      <c r="E522" s="89">
        <v>5</v>
      </c>
      <c r="F522" s="89" t="s">
        <v>320</v>
      </c>
      <c r="G522" s="90">
        <v>330.98</v>
      </c>
      <c r="H522" s="267">
        <v>4008168</v>
      </c>
      <c r="I522" s="120">
        <f t="shared" si="3"/>
        <v>50.899999999999977</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25">
      <c r="A523" s="23">
        <v>91147</v>
      </c>
      <c r="B523" s="57"/>
      <c r="C523" s="584"/>
      <c r="D523" s="587"/>
      <c r="E523" s="89">
        <v>6</v>
      </c>
      <c r="F523" s="89" t="s">
        <v>321</v>
      </c>
      <c r="G523" s="90">
        <v>381.87</v>
      </c>
      <c r="H523" s="267">
        <v>4624446</v>
      </c>
      <c r="I523" s="120">
        <f t="shared" si="3"/>
        <v>50.889999999999986</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25">
      <c r="A524" s="23">
        <v>91150</v>
      </c>
      <c r="B524" s="57"/>
      <c r="C524" s="584"/>
      <c r="D524" s="587"/>
      <c r="E524" s="89">
        <v>7</v>
      </c>
      <c r="F524" s="89" t="s">
        <v>322</v>
      </c>
      <c r="G524" s="90">
        <v>432.77</v>
      </c>
      <c r="H524" s="267">
        <v>5240845</v>
      </c>
      <c r="I524" s="120">
        <f t="shared" si="3"/>
        <v>50.899999999999977</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25">
      <c r="A525" s="23">
        <v>91153</v>
      </c>
      <c r="B525" s="57"/>
      <c r="C525" s="584"/>
      <c r="D525" s="587"/>
      <c r="E525" s="89">
        <v>8</v>
      </c>
      <c r="F525" s="89" t="s">
        <v>323</v>
      </c>
      <c r="G525" s="90">
        <v>483.65999999999997</v>
      </c>
      <c r="H525" s="267">
        <v>5857123</v>
      </c>
      <c r="I525" s="120">
        <f t="shared" si="3"/>
        <v>50.889999999999986</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25">
      <c r="A526" s="23">
        <v>91156</v>
      </c>
      <c r="B526" s="57"/>
      <c r="C526" s="584"/>
      <c r="D526" s="587"/>
      <c r="E526" s="89">
        <v>9</v>
      </c>
      <c r="F526" s="89" t="s">
        <v>324</v>
      </c>
      <c r="G526" s="90">
        <v>534.56000000000006</v>
      </c>
      <c r="H526" s="267">
        <v>6473522</v>
      </c>
      <c r="I526" s="120">
        <f t="shared" si="3"/>
        <v>50.900000000000091</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25">
      <c r="A527" s="23">
        <v>91159</v>
      </c>
      <c r="B527" s="57"/>
      <c r="C527" s="584"/>
      <c r="D527" s="587"/>
      <c r="E527" s="89">
        <v>10</v>
      </c>
      <c r="F527" s="89" t="s">
        <v>325</v>
      </c>
      <c r="G527" s="90">
        <v>585.44999999999993</v>
      </c>
      <c r="H527" s="267">
        <v>7089800</v>
      </c>
      <c r="I527" s="120">
        <f t="shared" si="3"/>
        <v>50.889999999999873</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25">
      <c r="A528" s="23">
        <v>91162</v>
      </c>
      <c r="B528" s="57"/>
      <c r="C528" s="584"/>
      <c r="D528" s="587"/>
      <c r="E528" s="89">
        <v>11</v>
      </c>
      <c r="F528" s="89" t="s">
        <v>326</v>
      </c>
      <c r="G528" s="90">
        <v>636.35</v>
      </c>
      <c r="H528" s="267">
        <v>7706199</v>
      </c>
      <c r="I528" s="120">
        <f t="shared" si="3"/>
        <v>50.900000000000091</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25">
      <c r="A529" s="23">
        <v>91165</v>
      </c>
      <c r="B529" s="57"/>
      <c r="C529" s="584"/>
      <c r="D529" s="587"/>
      <c r="E529" s="89">
        <v>12</v>
      </c>
      <c r="F529" s="89" t="s">
        <v>327</v>
      </c>
      <c r="G529" s="90">
        <v>687.24</v>
      </c>
      <c r="H529" s="267">
        <v>8322476</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25">
      <c r="A530" s="23">
        <v>91168</v>
      </c>
      <c r="B530" s="57"/>
      <c r="C530" s="584"/>
      <c r="D530" s="587"/>
      <c r="E530" s="89">
        <v>13</v>
      </c>
      <c r="F530" s="89" t="s">
        <v>328</v>
      </c>
      <c r="G530" s="90">
        <v>738.13</v>
      </c>
      <c r="H530" s="267">
        <v>8938754</v>
      </c>
      <c r="I530" s="120">
        <f t="shared" si="3"/>
        <v>50.889999999999986</v>
      </c>
      <c r="J530" s="524"/>
      <c r="K530" s="210">
        <v>0</v>
      </c>
      <c r="L530" s="24" t="s">
        <v>287</v>
      </c>
      <c r="M530" s="37">
        <v>60</v>
      </c>
      <c r="N530" s="37" t="s">
        <v>481</v>
      </c>
      <c r="O530" s="37" t="s">
        <v>316</v>
      </c>
      <c r="P530" s="211"/>
      <c r="Q530" s="30"/>
      <c r="R530" s="294"/>
      <c r="S530" s="305"/>
      <c r="T530" s="26" t="s">
        <v>998</v>
      </c>
      <c r="U530" s="26"/>
    </row>
    <row r="531" spans="1:21" customFormat="1" ht="14.25" customHeight="1" x14ac:dyDescent="0.25">
      <c r="A531" s="23">
        <v>91171</v>
      </c>
      <c r="B531" s="57"/>
      <c r="C531" s="584"/>
      <c r="D531" s="587"/>
      <c r="E531" s="89">
        <v>14</v>
      </c>
      <c r="F531" s="89" t="s">
        <v>329</v>
      </c>
      <c r="G531" s="90">
        <v>789.03</v>
      </c>
      <c r="H531" s="267">
        <v>9555153</v>
      </c>
      <c r="I531" s="539">
        <f t="shared" si="3"/>
        <v>50.899999999999977</v>
      </c>
      <c r="J531" s="524"/>
      <c r="K531" s="210">
        <v>0</v>
      </c>
      <c r="L531" s="24" t="s">
        <v>287</v>
      </c>
      <c r="M531" s="37">
        <v>60</v>
      </c>
      <c r="N531" s="37" t="s">
        <v>481</v>
      </c>
      <c r="O531" s="37" t="s">
        <v>316</v>
      </c>
      <c r="P531" s="211"/>
      <c r="Q531" s="30"/>
      <c r="R531" s="294"/>
      <c r="S531" s="305"/>
      <c r="T531" s="26" t="s">
        <v>998</v>
      </c>
      <c r="U531" s="26"/>
    </row>
    <row r="532" spans="1:21" customFormat="1" ht="14.25" customHeight="1" thickBot="1" x14ac:dyDescent="0.3">
      <c r="A532" s="23">
        <v>91174</v>
      </c>
      <c r="B532" s="57"/>
      <c r="C532" s="585"/>
      <c r="D532" s="588"/>
      <c r="E532" s="111">
        <v>15</v>
      </c>
      <c r="F532" s="111" t="s">
        <v>330</v>
      </c>
      <c r="G532" s="112">
        <v>839.92</v>
      </c>
      <c r="H532" s="268">
        <v>10171431</v>
      </c>
      <c r="I532" s="120">
        <f t="shared" si="3"/>
        <v>50.889999999999986</v>
      </c>
      <c r="J532" s="524"/>
      <c r="K532" s="210">
        <v>0</v>
      </c>
      <c r="L532" s="499" t="s">
        <v>287</v>
      </c>
      <c r="M532" s="222">
        <v>60</v>
      </c>
      <c r="N532" s="222" t="s">
        <v>481</v>
      </c>
      <c r="O532" s="222" t="s">
        <v>316</v>
      </c>
      <c r="P532" s="223"/>
      <c r="Q532" s="224"/>
      <c r="R532" s="295"/>
      <c r="S532" s="309"/>
      <c r="T532" s="26" t="s">
        <v>998</v>
      </c>
      <c r="U532" s="26"/>
    </row>
    <row r="533" spans="1:21" customFormat="1" ht="14.25" customHeight="1" x14ac:dyDescent="0.25">
      <c r="A533" s="23"/>
      <c r="B533" s="57"/>
      <c r="C533" s="589">
        <v>92130</v>
      </c>
      <c r="D533" s="592" t="s">
        <v>336</v>
      </c>
      <c r="E533" s="109">
        <v>1</v>
      </c>
      <c r="F533" s="109" t="s">
        <v>315</v>
      </c>
      <c r="G533" s="110">
        <v>148.61000000000001</v>
      </c>
      <c r="H533" s="266">
        <v>1799667</v>
      </c>
      <c r="I533" s="120"/>
      <c r="J533" s="286"/>
      <c r="K533" s="210">
        <v>0</v>
      </c>
      <c r="L533" s="498" t="s">
        <v>287</v>
      </c>
      <c r="M533" s="216">
        <v>70</v>
      </c>
      <c r="N533" s="216" t="s">
        <v>481</v>
      </c>
      <c r="O533" s="216" t="s">
        <v>337</v>
      </c>
      <c r="P533" s="217"/>
      <c r="Q53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3" s="348" t="s">
        <v>287</v>
      </c>
      <c r="S533" s="349">
        <v>70</v>
      </c>
      <c r="T533" s="26" t="s">
        <v>998</v>
      </c>
      <c r="U533" s="26" t="s">
        <v>998</v>
      </c>
    </row>
    <row r="534" spans="1:21" customFormat="1" ht="14.25" customHeight="1" x14ac:dyDescent="0.25">
      <c r="A534" s="23">
        <v>92133</v>
      </c>
      <c r="B534" s="57"/>
      <c r="C534" s="590"/>
      <c r="D534" s="593"/>
      <c r="E534" s="89">
        <v>2</v>
      </c>
      <c r="F534" s="89" t="s">
        <v>317</v>
      </c>
      <c r="G534" s="90">
        <v>207.99</v>
      </c>
      <c r="H534" s="267">
        <v>2518759</v>
      </c>
      <c r="I534" s="120">
        <f>+G534-G533</f>
        <v>59.379999999999995</v>
      </c>
      <c r="J534" s="514">
        <v>59.379999999999995</v>
      </c>
      <c r="K534" s="467">
        <v>719092</v>
      </c>
      <c r="L534" s="24" t="s">
        <v>287</v>
      </c>
      <c r="M534" s="37">
        <v>70</v>
      </c>
      <c r="N534" s="37" t="s">
        <v>481</v>
      </c>
      <c r="O534" s="37" t="s">
        <v>338</v>
      </c>
      <c r="P534" s="211"/>
      <c r="Q534" s="30"/>
      <c r="R534" s="294"/>
      <c r="S534" s="305"/>
      <c r="T534" s="26" t="s">
        <v>998</v>
      </c>
      <c r="U534" s="26"/>
    </row>
    <row r="535" spans="1:21" customFormat="1" ht="14.25" customHeight="1" x14ac:dyDescent="0.25">
      <c r="A535" s="23">
        <v>92136</v>
      </c>
      <c r="B535" s="57"/>
      <c r="C535" s="590"/>
      <c r="D535" s="593"/>
      <c r="E535" s="89">
        <v>3</v>
      </c>
      <c r="F535" s="89" t="s">
        <v>318</v>
      </c>
      <c r="G535" s="90">
        <v>267.37</v>
      </c>
      <c r="H535" s="267">
        <v>3237851</v>
      </c>
      <c r="I535" s="120">
        <f t="shared" ref="I535:I547" si="4">+G535-G534</f>
        <v>59.379999999999995</v>
      </c>
      <c r="J535" s="524"/>
      <c r="K535" s="210">
        <v>0</v>
      </c>
      <c r="L535" s="24" t="s">
        <v>287</v>
      </c>
      <c r="M535" s="37">
        <v>70</v>
      </c>
      <c r="N535" s="37" t="s">
        <v>481</v>
      </c>
      <c r="O535" s="37" t="s">
        <v>339</v>
      </c>
      <c r="P535" s="211"/>
      <c r="Q535" s="30"/>
      <c r="R535" s="294"/>
      <c r="S535" s="305"/>
      <c r="T535" s="26" t="s">
        <v>998</v>
      </c>
      <c r="U535" s="26"/>
    </row>
    <row r="536" spans="1:21" customFormat="1" ht="14.25" customHeight="1" x14ac:dyDescent="0.25">
      <c r="A536" s="23">
        <v>92139</v>
      </c>
      <c r="B536" s="57"/>
      <c r="C536" s="590"/>
      <c r="D536" s="593"/>
      <c r="E536" s="89">
        <v>4</v>
      </c>
      <c r="F536" s="89" t="s">
        <v>319</v>
      </c>
      <c r="G536" s="90">
        <v>326.75</v>
      </c>
      <c r="H536" s="267">
        <v>3956943</v>
      </c>
      <c r="I536" s="120">
        <f t="shared" si="4"/>
        <v>59.379999999999995</v>
      </c>
      <c r="J536" s="524"/>
      <c r="K536" s="210">
        <v>0</v>
      </c>
      <c r="L536" s="24" t="s">
        <v>287</v>
      </c>
      <c r="M536" s="37">
        <v>70</v>
      </c>
      <c r="N536" s="37" t="s">
        <v>481</v>
      </c>
      <c r="O536" s="37" t="s">
        <v>340</v>
      </c>
      <c r="P536" s="211"/>
      <c r="Q536" s="30"/>
      <c r="R536" s="294"/>
      <c r="S536" s="305"/>
      <c r="T536" s="26" t="s">
        <v>998</v>
      </c>
      <c r="U536" s="26"/>
    </row>
    <row r="537" spans="1:21" customFormat="1" ht="14.25" customHeight="1" x14ac:dyDescent="0.25">
      <c r="A537" s="23">
        <v>92142</v>
      </c>
      <c r="B537" s="57"/>
      <c r="C537" s="590"/>
      <c r="D537" s="593"/>
      <c r="E537" s="89">
        <v>5</v>
      </c>
      <c r="F537" s="89" t="s">
        <v>320</v>
      </c>
      <c r="G537" s="90">
        <v>386.12</v>
      </c>
      <c r="H537" s="267">
        <v>4675913</v>
      </c>
      <c r="I537" s="120">
        <f t="shared" si="4"/>
        <v>59.370000000000005</v>
      </c>
      <c r="J537" s="524"/>
      <c r="K537" s="210">
        <v>0</v>
      </c>
      <c r="L537" s="24" t="s">
        <v>287</v>
      </c>
      <c r="M537" s="37">
        <v>70</v>
      </c>
      <c r="N537" s="37" t="s">
        <v>481</v>
      </c>
      <c r="O537" s="37" t="s">
        <v>341</v>
      </c>
      <c r="P537" s="211"/>
      <c r="Q537" s="30"/>
      <c r="R537" s="294"/>
      <c r="S537" s="305"/>
      <c r="T537" s="26" t="s">
        <v>998</v>
      </c>
      <c r="U537" s="26"/>
    </row>
    <row r="538" spans="1:21" customFormat="1" ht="14.25" customHeight="1" x14ac:dyDescent="0.25">
      <c r="A538" s="23">
        <v>92145</v>
      </c>
      <c r="B538" s="57"/>
      <c r="C538" s="590"/>
      <c r="D538" s="593"/>
      <c r="E538" s="89">
        <v>6</v>
      </c>
      <c r="F538" s="89" t="s">
        <v>321</v>
      </c>
      <c r="G538" s="90">
        <v>445.5</v>
      </c>
      <c r="H538" s="267">
        <v>5395005</v>
      </c>
      <c r="I538" s="120">
        <f t="shared" si="4"/>
        <v>59.379999999999995</v>
      </c>
      <c r="J538" s="524"/>
      <c r="K538" s="210">
        <v>0</v>
      </c>
      <c r="L538" s="24" t="s">
        <v>287</v>
      </c>
      <c r="M538" s="37">
        <v>70</v>
      </c>
      <c r="N538" s="37" t="s">
        <v>481</v>
      </c>
      <c r="O538" s="37" t="s">
        <v>342</v>
      </c>
      <c r="P538" s="211"/>
      <c r="Q538" s="30"/>
      <c r="R538" s="294"/>
      <c r="S538" s="305"/>
      <c r="T538" s="26" t="s">
        <v>998</v>
      </c>
      <c r="U538" s="26"/>
    </row>
    <row r="539" spans="1:21" customFormat="1" ht="14.25" customHeight="1" x14ac:dyDescent="0.25">
      <c r="A539" s="23">
        <v>92148</v>
      </c>
      <c r="B539" s="57"/>
      <c r="C539" s="590"/>
      <c r="D539" s="593"/>
      <c r="E539" s="89">
        <v>7</v>
      </c>
      <c r="F539" s="89" t="s">
        <v>322</v>
      </c>
      <c r="G539" s="90">
        <v>504.88</v>
      </c>
      <c r="H539" s="267">
        <v>6114097</v>
      </c>
      <c r="I539" s="120">
        <f t="shared" si="4"/>
        <v>59.379999999999995</v>
      </c>
      <c r="J539" s="524"/>
      <c r="K539" s="210">
        <v>0</v>
      </c>
      <c r="L539" s="24" t="s">
        <v>287</v>
      </c>
      <c r="M539" s="37">
        <v>70</v>
      </c>
      <c r="N539" s="37" t="s">
        <v>481</v>
      </c>
      <c r="O539" s="37" t="s">
        <v>343</v>
      </c>
      <c r="P539" s="211"/>
      <c r="Q539" s="30"/>
      <c r="R539" s="294"/>
      <c r="S539" s="305"/>
      <c r="T539" s="26" t="s">
        <v>998</v>
      </c>
      <c r="U539" s="26"/>
    </row>
    <row r="540" spans="1:21" customFormat="1" ht="14.25" customHeight="1" x14ac:dyDescent="0.25">
      <c r="A540" s="23">
        <v>92151</v>
      </c>
      <c r="B540" s="57"/>
      <c r="C540" s="590"/>
      <c r="D540" s="593"/>
      <c r="E540" s="89">
        <v>8</v>
      </c>
      <c r="F540" s="89" t="s">
        <v>323</v>
      </c>
      <c r="G540" s="90">
        <v>564.25</v>
      </c>
      <c r="H540" s="267">
        <v>6833068</v>
      </c>
      <c r="I540" s="120">
        <f t="shared" si="4"/>
        <v>59.370000000000005</v>
      </c>
      <c r="J540" s="524"/>
      <c r="K540" s="210">
        <v>0</v>
      </c>
      <c r="L540" s="24" t="s">
        <v>287</v>
      </c>
      <c r="M540" s="37">
        <v>70</v>
      </c>
      <c r="N540" s="37" t="s">
        <v>481</v>
      </c>
      <c r="O540" s="37" t="s">
        <v>344</v>
      </c>
      <c r="P540" s="211"/>
      <c r="Q540" s="30"/>
      <c r="R540" s="294"/>
      <c r="S540" s="305"/>
      <c r="T540" s="26" t="s">
        <v>998</v>
      </c>
      <c r="U540" s="26"/>
    </row>
    <row r="541" spans="1:21" customFormat="1" ht="14.25" customHeight="1" x14ac:dyDescent="0.25">
      <c r="A541" s="23">
        <v>92154</v>
      </c>
      <c r="B541" s="57"/>
      <c r="C541" s="590"/>
      <c r="D541" s="593"/>
      <c r="E541" s="89">
        <v>9</v>
      </c>
      <c r="F541" s="89" t="s">
        <v>324</v>
      </c>
      <c r="G541" s="90">
        <v>623.63</v>
      </c>
      <c r="H541" s="267">
        <v>7552159</v>
      </c>
      <c r="I541" s="120">
        <f t="shared" si="4"/>
        <v>59.379999999999995</v>
      </c>
      <c r="J541" s="524"/>
      <c r="K541" s="210">
        <v>0</v>
      </c>
      <c r="L541" s="24" t="s">
        <v>287</v>
      </c>
      <c r="M541" s="37">
        <v>70</v>
      </c>
      <c r="N541" s="37" t="s">
        <v>481</v>
      </c>
      <c r="O541" s="37" t="s">
        <v>345</v>
      </c>
      <c r="P541" s="211"/>
      <c r="Q541" s="30"/>
      <c r="R541" s="294"/>
      <c r="S541" s="305"/>
      <c r="T541" s="26" t="s">
        <v>998</v>
      </c>
      <c r="U541" s="26"/>
    </row>
    <row r="542" spans="1:21" customFormat="1" ht="14.25" customHeight="1" x14ac:dyDescent="0.25">
      <c r="A542" s="23">
        <v>92157</v>
      </c>
      <c r="B542" s="57"/>
      <c r="C542" s="590"/>
      <c r="D542" s="593"/>
      <c r="E542" s="89">
        <v>10</v>
      </c>
      <c r="F542" s="89" t="s">
        <v>325</v>
      </c>
      <c r="G542" s="90">
        <v>683.01</v>
      </c>
      <c r="H542" s="267">
        <v>8271251</v>
      </c>
      <c r="I542" s="120">
        <f t="shared" si="4"/>
        <v>59.379999999999995</v>
      </c>
      <c r="J542" s="524"/>
      <c r="K542" s="210">
        <v>0</v>
      </c>
      <c r="L542" s="24" t="s">
        <v>287</v>
      </c>
      <c r="M542" s="37">
        <v>70</v>
      </c>
      <c r="N542" s="37" t="s">
        <v>481</v>
      </c>
      <c r="O542" s="37" t="s">
        <v>346</v>
      </c>
      <c r="P542" s="211"/>
      <c r="Q542" s="30"/>
      <c r="R542" s="294"/>
      <c r="S542" s="305"/>
      <c r="T542" s="26" t="s">
        <v>998</v>
      </c>
      <c r="U542" s="26"/>
    </row>
    <row r="543" spans="1:21" customFormat="1" ht="14.25" customHeight="1" x14ac:dyDescent="0.25">
      <c r="A543" s="23">
        <v>92160</v>
      </c>
      <c r="B543" s="57"/>
      <c r="C543" s="590"/>
      <c r="D543" s="593"/>
      <c r="E543" s="89">
        <v>11</v>
      </c>
      <c r="F543" s="89" t="s">
        <v>326</v>
      </c>
      <c r="G543" s="90">
        <v>742.38</v>
      </c>
      <c r="H543" s="267">
        <v>8990222</v>
      </c>
      <c r="I543" s="120">
        <f t="shared" si="4"/>
        <v>59.370000000000005</v>
      </c>
      <c r="J543" s="524"/>
      <c r="K543" s="210">
        <v>0</v>
      </c>
      <c r="L543" s="24" t="s">
        <v>287</v>
      </c>
      <c r="M543" s="37">
        <v>70</v>
      </c>
      <c r="N543" s="37" t="s">
        <v>481</v>
      </c>
      <c r="O543" s="37" t="s">
        <v>347</v>
      </c>
      <c r="P543" s="211"/>
      <c r="Q543" s="30"/>
      <c r="R543" s="294"/>
      <c r="S543" s="305"/>
      <c r="T543" s="26" t="s">
        <v>998</v>
      </c>
      <c r="U543" s="26"/>
    </row>
    <row r="544" spans="1:21" customFormat="1" ht="14.25" customHeight="1" x14ac:dyDescent="0.25">
      <c r="A544" s="23">
        <v>92163</v>
      </c>
      <c r="B544" s="57"/>
      <c r="C544" s="590"/>
      <c r="D544" s="593"/>
      <c r="E544" s="89">
        <v>12</v>
      </c>
      <c r="F544" s="89" t="s">
        <v>327</v>
      </c>
      <c r="G544" s="90">
        <v>801.76</v>
      </c>
      <c r="H544" s="267">
        <v>9709314</v>
      </c>
      <c r="I544" s="120">
        <f t="shared" si="4"/>
        <v>59.379999999999995</v>
      </c>
      <c r="J544" s="524"/>
      <c r="K544" s="210">
        <v>0</v>
      </c>
      <c r="L544" s="24" t="s">
        <v>287</v>
      </c>
      <c r="M544" s="37">
        <v>70</v>
      </c>
      <c r="N544" s="37" t="s">
        <v>481</v>
      </c>
      <c r="O544" s="37" t="s">
        <v>348</v>
      </c>
      <c r="P544" s="211"/>
      <c r="Q544" s="30"/>
      <c r="R544" s="294"/>
      <c r="S544" s="305"/>
      <c r="T544" s="26" t="s">
        <v>998</v>
      </c>
      <c r="U544" s="26"/>
    </row>
    <row r="545" spans="1:21" customFormat="1" ht="14.25" customHeight="1" x14ac:dyDescent="0.25">
      <c r="A545" s="23">
        <v>92166</v>
      </c>
      <c r="B545" s="57"/>
      <c r="C545" s="590"/>
      <c r="D545" s="593"/>
      <c r="E545" s="89">
        <v>13</v>
      </c>
      <c r="F545" s="89" t="s">
        <v>328</v>
      </c>
      <c r="G545" s="90">
        <v>861.14</v>
      </c>
      <c r="H545" s="267">
        <v>10428405</v>
      </c>
      <c r="I545" s="120">
        <f t="shared" si="4"/>
        <v>59.379999999999995</v>
      </c>
      <c r="J545" s="524"/>
      <c r="K545" s="210">
        <v>0</v>
      </c>
      <c r="L545" s="24" t="s">
        <v>287</v>
      </c>
      <c r="M545" s="37">
        <v>70</v>
      </c>
      <c r="N545" s="37" t="s">
        <v>481</v>
      </c>
      <c r="O545" s="37" t="s">
        <v>349</v>
      </c>
      <c r="P545" s="211"/>
      <c r="Q545" s="30"/>
      <c r="R545" s="294"/>
      <c r="S545" s="305"/>
      <c r="T545" s="26" t="s">
        <v>998</v>
      </c>
      <c r="U545" s="26"/>
    </row>
    <row r="546" spans="1:21" customFormat="1" ht="14.25" customHeight="1" x14ac:dyDescent="0.25">
      <c r="A546" s="23">
        <v>92169</v>
      </c>
      <c r="B546" s="57"/>
      <c r="C546" s="590"/>
      <c r="D546" s="593"/>
      <c r="E546" s="89">
        <v>14</v>
      </c>
      <c r="F546" s="89" t="s">
        <v>329</v>
      </c>
      <c r="G546" s="90">
        <v>920.51</v>
      </c>
      <c r="H546" s="267">
        <v>11147376</v>
      </c>
      <c r="I546" s="120">
        <f t="shared" si="4"/>
        <v>59.370000000000005</v>
      </c>
      <c r="J546" s="524"/>
      <c r="K546" s="210">
        <v>0</v>
      </c>
      <c r="L546" s="24" t="s">
        <v>287</v>
      </c>
      <c r="M546" s="37">
        <v>70</v>
      </c>
      <c r="N546" s="37" t="s">
        <v>481</v>
      </c>
      <c r="O546" s="37" t="s">
        <v>350</v>
      </c>
      <c r="P546" s="211"/>
      <c r="Q546" s="30"/>
      <c r="R546" s="294"/>
      <c r="S546" s="305"/>
      <c r="T546" s="26" t="s">
        <v>998</v>
      </c>
      <c r="U546" s="26"/>
    </row>
    <row r="547" spans="1:21" customFormat="1" ht="14.25" customHeight="1" thickBot="1" x14ac:dyDescent="0.3">
      <c r="A547" s="23">
        <v>92172</v>
      </c>
      <c r="B547" s="57"/>
      <c r="C547" s="591"/>
      <c r="D547" s="594"/>
      <c r="E547" s="111">
        <v>15</v>
      </c>
      <c r="F547" s="111" t="s">
        <v>351</v>
      </c>
      <c r="G547" s="112">
        <v>979.89</v>
      </c>
      <c r="H547" s="268">
        <v>11866468</v>
      </c>
      <c r="I547" s="120">
        <f t="shared" si="4"/>
        <v>59.379999999999995</v>
      </c>
      <c r="J547" s="524"/>
      <c r="K547" s="210">
        <v>0</v>
      </c>
      <c r="L547" s="499" t="s">
        <v>287</v>
      </c>
      <c r="M547" s="222">
        <v>70</v>
      </c>
      <c r="N547" s="222" t="s">
        <v>481</v>
      </c>
      <c r="O547" s="222" t="s">
        <v>352</v>
      </c>
      <c r="P547" s="223"/>
      <c r="Q547" s="224"/>
      <c r="R547" s="295"/>
      <c r="S547" s="309"/>
      <c r="T547" s="26" t="s">
        <v>998</v>
      </c>
      <c r="U547" s="26"/>
    </row>
    <row r="548" spans="1:21" customFormat="1" ht="14.25" customHeight="1" x14ac:dyDescent="0.25">
      <c r="A548" s="23"/>
      <c r="B548" s="57"/>
      <c r="C548" s="589">
        <v>92131</v>
      </c>
      <c r="D548" s="586" t="s">
        <v>353</v>
      </c>
      <c r="E548" s="109">
        <v>1</v>
      </c>
      <c r="F548" s="109" t="s">
        <v>315</v>
      </c>
      <c r="G548" s="110">
        <v>169.82</v>
      </c>
      <c r="H548" s="266">
        <v>2056520</v>
      </c>
      <c r="I548" s="120"/>
      <c r="J548" s="286"/>
      <c r="K548" s="210">
        <v>0</v>
      </c>
      <c r="L548" s="498" t="s">
        <v>287</v>
      </c>
      <c r="M548" s="216">
        <v>80</v>
      </c>
      <c r="N548" s="216" t="s">
        <v>481</v>
      </c>
      <c r="O548" s="216" t="s">
        <v>354</v>
      </c>
      <c r="P548" s="217"/>
      <c r="Q54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8" s="348" t="s">
        <v>287</v>
      </c>
      <c r="S548" s="349">
        <v>80</v>
      </c>
      <c r="T548" s="26" t="s">
        <v>998</v>
      </c>
      <c r="U548" s="26" t="s">
        <v>998</v>
      </c>
    </row>
    <row r="549" spans="1:21" customFormat="1" ht="14.25" customHeight="1" x14ac:dyDescent="0.25">
      <c r="A549" s="23">
        <v>92134</v>
      </c>
      <c r="B549" s="57"/>
      <c r="C549" s="590"/>
      <c r="D549" s="587"/>
      <c r="E549" s="89">
        <v>2</v>
      </c>
      <c r="F549" s="89" t="s">
        <v>317</v>
      </c>
      <c r="G549" s="90">
        <v>237.72</v>
      </c>
      <c r="H549" s="267">
        <v>2878789</v>
      </c>
      <c r="I549" s="120">
        <f t="shared" ref="I549:I562" si="5">+G549-G548</f>
        <v>67.900000000000006</v>
      </c>
      <c r="J549" s="514">
        <v>67.900000000000006</v>
      </c>
      <c r="K549" s="467">
        <v>822269</v>
      </c>
      <c r="L549" s="24" t="s">
        <v>287</v>
      </c>
      <c r="M549" s="37">
        <v>80</v>
      </c>
      <c r="N549" s="37" t="s">
        <v>481</v>
      </c>
      <c r="O549" s="37" t="s">
        <v>355</v>
      </c>
      <c r="P549" s="211"/>
      <c r="Q549" s="30"/>
      <c r="R549" s="294"/>
      <c r="S549" s="305"/>
      <c r="T549" s="26" t="s">
        <v>998</v>
      </c>
      <c r="U549" s="26"/>
    </row>
    <row r="550" spans="1:21" customFormat="1" ht="14.25" customHeight="1" x14ac:dyDescent="0.25">
      <c r="A550" s="23">
        <v>92137</v>
      </c>
      <c r="B550" s="57"/>
      <c r="C550" s="590"/>
      <c r="D550" s="587"/>
      <c r="E550" s="89">
        <v>3</v>
      </c>
      <c r="F550" s="89" t="s">
        <v>318</v>
      </c>
      <c r="G550" s="90">
        <v>305.62</v>
      </c>
      <c r="H550" s="267">
        <v>3701058</v>
      </c>
      <c r="I550" s="120">
        <f t="shared" si="5"/>
        <v>67.900000000000006</v>
      </c>
      <c r="J550" s="524"/>
      <c r="K550" s="210">
        <v>0</v>
      </c>
      <c r="L550" s="24" t="s">
        <v>287</v>
      </c>
      <c r="M550" s="37">
        <v>80</v>
      </c>
      <c r="N550" s="37" t="s">
        <v>481</v>
      </c>
      <c r="O550" s="37" t="s">
        <v>356</v>
      </c>
      <c r="P550" s="211"/>
      <c r="Q550" s="30"/>
      <c r="R550" s="294"/>
      <c r="S550" s="305"/>
      <c r="T550" s="26" t="s">
        <v>998</v>
      </c>
      <c r="U550" s="26"/>
    </row>
    <row r="551" spans="1:21" customFormat="1" ht="14.25" customHeight="1" x14ac:dyDescent="0.25">
      <c r="A551" s="23">
        <v>92140</v>
      </c>
      <c r="B551" s="57"/>
      <c r="C551" s="590"/>
      <c r="D551" s="587"/>
      <c r="E551" s="89">
        <v>4</v>
      </c>
      <c r="F551" s="89" t="s">
        <v>319</v>
      </c>
      <c r="G551" s="90">
        <v>373.52</v>
      </c>
      <c r="H551" s="267">
        <v>4523327</v>
      </c>
      <c r="I551" s="120">
        <f t="shared" si="5"/>
        <v>67.899999999999977</v>
      </c>
      <c r="J551" s="524"/>
      <c r="K551" s="210">
        <v>0</v>
      </c>
      <c r="L551" s="24" t="s">
        <v>287</v>
      </c>
      <c r="M551" s="37">
        <v>80</v>
      </c>
      <c r="N551" s="37" t="s">
        <v>481</v>
      </c>
      <c r="O551" s="37" t="s">
        <v>357</v>
      </c>
      <c r="P551" s="211"/>
      <c r="Q551" s="30"/>
      <c r="R551" s="294"/>
      <c r="S551" s="305"/>
      <c r="T551" s="26" t="s">
        <v>998</v>
      </c>
      <c r="U551" s="26"/>
    </row>
    <row r="552" spans="1:21" customFormat="1" ht="14.25" customHeight="1" x14ac:dyDescent="0.25">
      <c r="A552" s="23">
        <v>92143</v>
      </c>
      <c r="B552" s="57"/>
      <c r="C552" s="590"/>
      <c r="D552" s="587"/>
      <c r="E552" s="89">
        <v>5</v>
      </c>
      <c r="F552" s="89" t="s">
        <v>320</v>
      </c>
      <c r="G552" s="90">
        <v>441.41999999999996</v>
      </c>
      <c r="H552" s="267">
        <v>5345596</v>
      </c>
      <c r="I552" s="120">
        <f t="shared" si="5"/>
        <v>67.899999999999977</v>
      </c>
      <c r="J552" s="524"/>
      <c r="K552" s="210">
        <v>0</v>
      </c>
      <c r="L552" s="24" t="s">
        <v>287</v>
      </c>
      <c r="M552" s="37">
        <v>80</v>
      </c>
      <c r="N552" s="37" t="s">
        <v>481</v>
      </c>
      <c r="O552" s="37" t="s">
        <v>358</v>
      </c>
      <c r="P552" s="211"/>
      <c r="Q552" s="30"/>
      <c r="R552" s="294"/>
      <c r="S552" s="305"/>
      <c r="T552" s="26" t="s">
        <v>998</v>
      </c>
      <c r="U552" s="26"/>
    </row>
    <row r="553" spans="1:21" customFormat="1" ht="14.25" customHeight="1" x14ac:dyDescent="0.25">
      <c r="A553" s="23">
        <v>92146</v>
      </c>
      <c r="B553" s="57"/>
      <c r="C553" s="590"/>
      <c r="D553" s="587"/>
      <c r="E553" s="89">
        <v>6</v>
      </c>
      <c r="F553" s="89" t="s">
        <v>321</v>
      </c>
      <c r="G553" s="90">
        <v>509.32000000000005</v>
      </c>
      <c r="H553" s="267">
        <v>6167865</v>
      </c>
      <c r="I553" s="120">
        <f t="shared" si="5"/>
        <v>67.900000000000091</v>
      </c>
      <c r="J553" s="524"/>
      <c r="K553" s="210">
        <v>0</v>
      </c>
      <c r="L553" s="24" t="s">
        <v>287</v>
      </c>
      <c r="M553" s="37">
        <v>80</v>
      </c>
      <c r="N553" s="37" t="s">
        <v>481</v>
      </c>
      <c r="O553" s="37" t="s">
        <v>359</v>
      </c>
      <c r="P553" s="211"/>
      <c r="Q553" s="30"/>
      <c r="R553" s="294"/>
      <c r="S553" s="305"/>
      <c r="T553" s="26" t="s">
        <v>998</v>
      </c>
      <c r="U553" s="26"/>
    </row>
    <row r="554" spans="1:21" customFormat="1" ht="14.25" customHeight="1" x14ac:dyDescent="0.25">
      <c r="A554" s="23">
        <v>92149</v>
      </c>
      <c r="B554" s="57"/>
      <c r="C554" s="590"/>
      <c r="D554" s="587"/>
      <c r="E554" s="89">
        <v>7</v>
      </c>
      <c r="F554" s="89" t="s">
        <v>322</v>
      </c>
      <c r="G554" s="90">
        <v>577.23</v>
      </c>
      <c r="H554" s="267">
        <v>6990255</v>
      </c>
      <c r="I554" s="120">
        <f t="shared" si="5"/>
        <v>67.909999999999968</v>
      </c>
      <c r="J554" s="524"/>
      <c r="K554" s="210">
        <v>0</v>
      </c>
      <c r="L554" s="24" t="s">
        <v>287</v>
      </c>
      <c r="M554" s="37">
        <v>80</v>
      </c>
      <c r="N554" s="37" t="s">
        <v>481</v>
      </c>
      <c r="O554" s="37" t="s">
        <v>360</v>
      </c>
      <c r="P554" s="211"/>
      <c r="Q554" s="30"/>
      <c r="R554" s="294"/>
      <c r="S554" s="305"/>
      <c r="T554" s="26" t="s">
        <v>998</v>
      </c>
      <c r="U554" s="26"/>
    </row>
    <row r="555" spans="1:21" customFormat="1" ht="14.25" customHeight="1" x14ac:dyDescent="0.25">
      <c r="A555" s="23">
        <v>92152</v>
      </c>
      <c r="B555" s="57"/>
      <c r="C555" s="590"/>
      <c r="D555" s="587"/>
      <c r="E555" s="89">
        <v>8</v>
      </c>
      <c r="F555" s="89" t="s">
        <v>323</v>
      </c>
      <c r="G555" s="90">
        <v>645.13</v>
      </c>
      <c r="H555" s="267">
        <v>7812524</v>
      </c>
      <c r="I555" s="120">
        <f t="shared" si="5"/>
        <v>67.899999999999977</v>
      </c>
      <c r="J555" s="524"/>
      <c r="K555" s="210">
        <v>0</v>
      </c>
      <c r="L555" s="24" t="s">
        <v>287</v>
      </c>
      <c r="M555" s="37">
        <v>80</v>
      </c>
      <c r="N555" s="37" t="s">
        <v>481</v>
      </c>
      <c r="O555" s="37" t="s">
        <v>361</v>
      </c>
      <c r="P555" s="211"/>
      <c r="Q555" s="30"/>
      <c r="R555" s="294"/>
      <c r="S555" s="305"/>
      <c r="T555" s="26" t="s">
        <v>998</v>
      </c>
      <c r="U555" s="26"/>
    </row>
    <row r="556" spans="1:21" customFormat="1" ht="14.25" customHeight="1" x14ac:dyDescent="0.25">
      <c r="A556" s="23">
        <v>92155</v>
      </c>
      <c r="B556" s="57"/>
      <c r="C556" s="590"/>
      <c r="D556" s="587"/>
      <c r="E556" s="89">
        <v>9</v>
      </c>
      <c r="F556" s="89" t="s">
        <v>324</v>
      </c>
      <c r="G556" s="90">
        <v>713.03</v>
      </c>
      <c r="H556" s="267">
        <v>8634793</v>
      </c>
      <c r="I556" s="120">
        <f t="shared" si="5"/>
        <v>67.899999999999977</v>
      </c>
      <c r="J556" s="524"/>
      <c r="K556" s="210">
        <v>0</v>
      </c>
      <c r="L556" s="24" t="s">
        <v>287</v>
      </c>
      <c r="M556" s="37">
        <v>80</v>
      </c>
      <c r="N556" s="37" t="s">
        <v>481</v>
      </c>
      <c r="O556" s="37" t="s">
        <v>362</v>
      </c>
      <c r="P556" s="211"/>
      <c r="Q556" s="30"/>
      <c r="R556" s="294"/>
      <c r="S556" s="305"/>
      <c r="T556" s="26" t="s">
        <v>998</v>
      </c>
      <c r="U556" s="26"/>
    </row>
    <row r="557" spans="1:21" customFormat="1" ht="14.25" customHeight="1" x14ac:dyDescent="0.25">
      <c r="A557" s="23">
        <v>92158</v>
      </c>
      <c r="B557" s="57"/>
      <c r="C557" s="590"/>
      <c r="D557" s="587"/>
      <c r="E557" s="89">
        <v>10</v>
      </c>
      <c r="F557" s="89" t="s">
        <v>325</v>
      </c>
      <c r="G557" s="90">
        <v>780.93</v>
      </c>
      <c r="H557" s="267">
        <v>9457062</v>
      </c>
      <c r="I557" s="120">
        <f t="shared" si="5"/>
        <v>67.899999999999977</v>
      </c>
      <c r="J557" s="524"/>
      <c r="K557" s="210">
        <v>0</v>
      </c>
      <c r="L557" s="24" t="s">
        <v>287</v>
      </c>
      <c r="M557" s="37">
        <v>80</v>
      </c>
      <c r="N557" s="37" t="s">
        <v>481</v>
      </c>
      <c r="O557" s="37" t="s">
        <v>363</v>
      </c>
      <c r="P557" s="211"/>
      <c r="Q557" s="30"/>
      <c r="R557" s="294"/>
      <c r="S557" s="305"/>
      <c r="T557" s="26" t="s">
        <v>998</v>
      </c>
      <c r="U557" s="26"/>
    </row>
    <row r="558" spans="1:21" customFormat="1" ht="14.25" customHeight="1" x14ac:dyDescent="0.25">
      <c r="A558" s="23">
        <v>92161</v>
      </c>
      <c r="B558" s="57"/>
      <c r="C558" s="590"/>
      <c r="D558" s="587"/>
      <c r="E558" s="89">
        <v>11</v>
      </c>
      <c r="F558" s="89" t="s">
        <v>326</v>
      </c>
      <c r="G558" s="90">
        <v>848.82999999999993</v>
      </c>
      <c r="H558" s="267">
        <v>10279331</v>
      </c>
      <c r="I558" s="120">
        <f t="shared" si="5"/>
        <v>67.899999999999977</v>
      </c>
      <c r="J558" s="524"/>
      <c r="K558" s="210">
        <v>0</v>
      </c>
      <c r="L558" s="24" t="s">
        <v>287</v>
      </c>
      <c r="M558" s="37">
        <v>80</v>
      </c>
      <c r="N558" s="37" t="s">
        <v>481</v>
      </c>
      <c r="O558" s="37" t="s">
        <v>364</v>
      </c>
      <c r="P558" s="211"/>
      <c r="Q558" s="30"/>
      <c r="R558" s="294"/>
      <c r="S558" s="305"/>
      <c r="T558" s="26" t="s">
        <v>998</v>
      </c>
      <c r="U558" s="26"/>
    </row>
    <row r="559" spans="1:21" customFormat="1" ht="14.25" customHeight="1" x14ac:dyDescent="0.25">
      <c r="A559" s="23">
        <v>92164</v>
      </c>
      <c r="B559" s="57"/>
      <c r="C559" s="590"/>
      <c r="D559" s="587"/>
      <c r="E559" s="89">
        <v>12</v>
      </c>
      <c r="F559" s="89" t="s">
        <v>327</v>
      </c>
      <c r="G559" s="90">
        <v>916.73</v>
      </c>
      <c r="H559" s="267">
        <v>11101600</v>
      </c>
      <c r="I559" s="120">
        <f t="shared" si="5"/>
        <v>67.900000000000091</v>
      </c>
      <c r="J559" s="524"/>
      <c r="K559" s="210">
        <v>0</v>
      </c>
      <c r="L559" s="24" t="s">
        <v>287</v>
      </c>
      <c r="M559" s="37">
        <v>80</v>
      </c>
      <c r="N559" s="37" t="s">
        <v>481</v>
      </c>
      <c r="O559" s="37" t="s">
        <v>365</v>
      </c>
      <c r="P559" s="211"/>
      <c r="Q559" s="30"/>
      <c r="R559" s="294"/>
      <c r="S559" s="305"/>
      <c r="T559" s="26" t="s">
        <v>998</v>
      </c>
      <c r="U559" s="26"/>
    </row>
    <row r="560" spans="1:21" customFormat="1" ht="14.25" customHeight="1" x14ac:dyDescent="0.25">
      <c r="A560" s="23">
        <v>92167</v>
      </c>
      <c r="B560" s="57"/>
      <c r="C560" s="590"/>
      <c r="D560" s="587"/>
      <c r="E560" s="89">
        <v>13</v>
      </c>
      <c r="F560" s="89" t="s">
        <v>328</v>
      </c>
      <c r="G560" s="90">
        <v>984.64</v>
      </c>
      <c r="H560" s="267">
        <v>11923990</v>
      </c>
      <c r="I560" s="120">
        <f t="shared" si="5"/>
        <v>67.909999999999968</v>
      </c>
      <c r="J560" s="524"/>
      <c r="K560" s="210">
        <v>0</v>
      </c>
      <c r="L560" s="24" t="s">
        <v>287</v>
      </c>
      <c r="M560" s="37">
        <v>80</v>
      </c>
      <c r="N560" s="37" t="s">
        <v>481</v>
      </c>
      <c r="O560" s="37" t="s">
        <v>366</v>
      </c>
      <c r="P560" s="211"/>
      <c r="Q560" s="30"/>
      <c r="R560" s="294"/>
      <c r="S560" s="305"/>
      <c r="T560" s="26" t="s">
        <v>998</v>
      </c>
      <c r="U560" s="26"/>
    </row>
    <row r="561" spans="1:21" customFormat="1" ht="14.25" customHeight="1" x14ac:dyDescent="0.25">
      <c r="A561" s="23">
        <v>92170</v>
      </c>
      <c r="B561" s="57"/>
      <c r="C561" s="590"/>
      <c r="D561" s="587"/>
      <c r="E561" s="89">
        <v>14</v>
      </c>
      <c r="F561" s="89" t="s">
        <v>334</v>
      </c>
      <c r="G561" s="90">
        <v>1052.54</v>
      </c>
      <c r="H561" s="267">
        <v>12746259</v>
      </c>
      <c r="I561" s="120">
        <f t="shared" si="5"/>
        <v>67.899999999999977</v>
      </c>
      <c r="J561" s="524"/>
      <c r="K561" s="210">
        <v>0</v>
      </c>
      <c r="L561" s="24" t="s">
        <v>287</v>
      </c>
      <c r="M561" s="37">
        <v>80</v>
      </c>
      <c r="N561" s="37" t="s">
        <v>481</v>
      </c>
      <c r="O561" s="37" t="s">
        <v>367</v>
      </c>
      <c r="P561" s="211"/>
      <c r="Q561" s="30"/>
      <c r="R561" s="294"/>
      <c r="S561" s="305"/>
      <c r="T561" s="26" t="s">
        <v>998</v>
      </c>
      <c r="U561" s="26"/>
    </row>
    <row r="562" spans="1:21" customFormat="1" ht="14.25" customHeight="1" thickBot="1" x14ac:dyDescent="0.3">
      <c r="A562" s="23">
        <v>92173</v>
      </c>
      <c r="B562" s="57"/>
      <c r="C562" s="591"/>
      <c r="D562" s="588"/>
      <c r="E562" s="111">
        <v>15</v>
      </c>
      <c r="F562" s="111" t="s">
        <v>330</v>
      </c>
      <c r="G562" s="112">
        <v>1120.44</v>
      </c>
      <c r="H562" s="268">
        <v>13568528</v>
      </c>
      <c r="I562" s="120">
        <f t="shared" si="5"/>
        <v>67.900000000000091</v>
      </c>
      <c r="J562" s="524"/>
      <c r="K562" s="210">
        <v>0</v>
      </c>
      <c r="L562" s="499" t="s">
        <v>287</v>
      </c>
      <c r="M562" s="222">
        <v>80</v>
      </c>
      <c r="N562" s="222" t="s">
        <v>481</v>
      </c>
      <c r="O562" s="222" t="s">
        <v>368</v>
      </c>
      <c r="P562" s="223"/>
      <c r="Q562" s="224"/>
      <c r="R562" s="295"/>
      <c r="S562" s="309"/>
      <c r="T562" s="26" t="s">
        <v>998</v>
      </c>
      <c r="U562" s="26"/>
    </row>
    <row r="563" spans="1:21" customFormat="1" ht="12" customHeight="1" x14ac:dyDescent="0.25">
      <c r="A563" s="23"/>
      <c r="B563" s="677"/>
      <c r="C563" s="589">
        <v>92132</v>
      </c>
      <c r="D563" s="586" t="s">
        <v>369</v>
      </c>
      <c r="E563" s="109">
        <v>1</v>
      </c>
      <c r="F563" s="109" t="s">
        <v>315</v>
      </c>
      <c r="G563" s="110">
        <v>191.07</v>
      </c>
      <c r="H563" s="266">
        <v>2313858</v>
      </c>
      <c r="I563" s="120"/>
      <c r="J563" s="286"/>
      <c r="K563" s="210">
        <v>0</v>
      </c>
      <c r="L563" s="498" t="s">
        <v>287</v>
      </c>
      <c r="M563" s="216">
        <v>90</v>
      </c>
      <c r="N563" s="216" t="s">
        <v>481</v>
      </c>
      <c r="O563" s="216" t="s">
        <v>370</v>
      </c>
      <c r="P563" s="217"/>
      <c r="Q56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3" s="348" t="s">
        <v>287</v>
      </c>
      <c r="S563" s="349">
        <v>90</v>
      </c>
      <c r="T563" s="26" t="s">
        <v>998</v>
      </c>
      <c r="U563" s="26" t="s">
        <v>998</v>
      </c>
    </row>
    <row r="564" spans="1:21" customFormat="1" ht="12" customHeight="1" x14ac:dyDescent="0.25">
      <c r="A564" s="23">
        <v>92135</v>
      </c>
      <c r="B564" s="678"/>
      <c r="C564" s="590"/>
      <c r="D564" s="587"/>
      <c r="E564" s="89">
        <v>2</v>
      </c>
      <c r="F564" s="89" t="s">
        <v>317</v>
      </c>
      <c r="G564" s="90">
        <v>267.45</v>
      </c>
      <c r="H564" s="267">
        <v>3238820</v>
      </c>
      <c r="I564" s="120">
        <f t="shared" ref="I564:I577" si="6">+G564-G563</f>
        <v>76.38</v>
      </c>
      <c r="J564" s="514">
        <v>76.38</v>
      </c>
      <c r="K564" s="467">
        <v>924962</v>
      </c>
      <c r="L564" s="24" t="s">
        <v>287</v>
      </c>
      <c r="M564" s="37">
        <v>90</v>
      </c>
      <c r="N564" s="37" t="s">
        <v>481</v>
      </c>
      <c r="O564" s="37" t="s">
        <v>371</v>
      </c>
      <c r="P564" s="211"/>
      <c r="Q564" s="30"/>
      <c r="R564" s="294"/>
      <c r="S564" s="305"/>
      <c r="T564" s="26" t="s">
        <v>998</v>
      </c>
      <c r="U564" s="26"/>
    </row>
    <row r="565" spans="1:21" customFormat="1" ht="12" customHeight="1" x14ac:dyDescent="0.25">
      <c r="A565" s="23">
        <v>92138</v>
      </c>
      <c r="B565" s="678"/>
      <c r="C565" s="590"/>
      <c r="D565" s="587"/>
      <c r="E565" s="89">
        <v>3</v>
      </c>
      <c r="F565" s="89" t="s">
        <v>318</v>
      </c>
      <c r="G565" s="90">
        <v>343.83</v>
      </c>
      <c r="H565" s="267">
        <v>4163781</v>
      </c>
      <c r="I565" s="120">
        <f t="shared" si="6"/>
        <v>76.38</v>
      </c>
      <c r="J565" s="524"/>
      <c r="K565" s="210">
        <v>0</v>
      </c>
      <c r="L565" s="24" t="s">
        <v>287</v>
      </c>
      <c r="M565" s="37">
        <v>90</v>
      </c>
      <c r="N565" s="37" t="s">
        <v>481</v>
      </c>
      <c r="O565" s="37" t="s">
        <v>372</v>
      </c>
      <c r="P565" s="211"/>
      <c r="Q565" s="30"/>
      <c r="R565" s="294"/>
      <c r="S565" s="305"/>
      <c r="T565" s="26" t="s">
        <v>998</v>
      </c>
      <c r="U565" s="26"/>
    </row>
    <row r="566" spans="1:21" customFormat="1" ht="12" customHeight="1" x14ac:dyDescent="0.25">
      <c r="A566" s="23">
        <v>92141</v>
      </c>
      <c r="B566" s="678"/>
      <c r="C566" s="590"/>
      <c r="D566" s="587"/>
      <c r="E566" s="89">
        <v>4</v>
      </c>
      <c r="F566" s="89" t="s">
        <v>319</v>
      </c>
      <c r="G566" s="90">
        <v>420.21</v>
      </c>
      <c r="H566" s="267">
        <v>5088743</v>
      </c>
      <c r="I566" s="120">
        <f t="shared" si="6"/>
        <v>76.38</v>
      </c>
      <c r="J566" s="524"/>
      <c r="K566" s="210">
        <v>0</v>
      </c>
      <c r="L566" s="24" t="s">
        <v>287</v>
      </c>
      <c r="M566" s="37">
        <v>90</v>
      </c>
      <c r="N566" s="37" t="s">
        <v>481</v>
      </c>
      <c r="O566" s="37" t="s">
        <v>373</v>
      </c>
      <c r="P566" s="211"/>
      <c r="Q566" s="30"/>
      <c r="R566" s="294"/>
      <c r="S566" s="305"/>
      <c r="T566" s="26" t="s">
        <v>998</v>
      </c>
      <c r="U566" s="26"/>
    </row>
    <row r="567" spans="1:21" customFormat="1" ht="12" customHeight="1" x14ac:dyDescent="0.25">
      <c r="A567" s="23">
        <v>92144</v>
      </c>
      <c r="B567" s="678"/>
      <c r="C567" s="590"/>
      <c r="D567" s="587"/>
      <c r="E567" s="89">
        <v>5</v>
      </c>
      <c r="F567" s="89" t="s">
        <v>320</v>
      </c>
      <c r="G567" s="90">
        <v>496.59</v>
      </c>
      <c r="H567" s="267">
        <v>6013705</v>
      </c>
      <c r="I567" s="120">
        <f t="shared" si="6"/>
        <v>76.38</v>
      </c>
      <c r="J567" s="524"/>
      <c r="K567" s="210">
        <v>0</v>
      </c>
      <c r="L567" s="24" t="s">
        <v>287</v>
      </c>
      <c r="M567" s="37">
        <v>90</v>
      </c>
      <c r="N567" s="37" t="s">
        <v>481</v>
      </c>
      <c r="O567" s="37" t="s">
        <v>374</v>
      </c>
      <c r="P567" s="211"/>
      <c r="Q567" s="30"/>
      <c r="R567" s="294"/>
      <c r="S567" s="305"/>
      <c r="T567" s="26" t="s">
        <v>998</v>
      </c>
      <c r="U567" s="26"/>
    </row>
    <row r="568" spans="1:21" customFormat="1" ht="12" customHeight="1" x14ac:dyDescent="0.25">
      <c r="A568" s="23">
        <v>92147</v>
      </c>
      <c r="B568" s="678"/>
      <c r="C568" s="590"/>
      <c r="D568" s="587"/>
      <c r="E568" s="89">
        <v>6</v>
      </c>
      <c r="F568" s="89" t="s">
        <v>321</v>
      </c>
      <c r="G568" s="90">
        <v>572.98</v>
      </c>
      <c r="H568" s="267">
        <v>6938788</v>
      </c>
      <c r="I568" s="120">
        <f t="shared" si="6"/>
        <v>76.390000000000043</v>
      </c>
      <c r="J568" s="524"/>
      <c r="K568" s="210">
        <v>0</v>
      </c>
      <c r="L568" s="24" t="s">
        <v>287</v>
      </c>
      <c r="M568" s="37">
        <v>90</v>
      </c>
      <c r="N568" s="37" t="s">
        <v>481</v>
      </c>
      <c r="O568" s="37" t="s">
        <v>375</v>
      </c>
      <c r="P568" s="211"/>
      <c r="Q568" s="30"/>
      <c r="R568" s="294"/>
      <c r="S568" s="305"/>
      <c r="T568" s="26" t="s">
        <v>998</v>
      </c>
      <c r="U568" s="26"/>
    </row>
    <row r="569" spans="1:21" customFormat="1" ht="12" customHeight="1" x14ac:dyDescent="0.25">
      <c r="A569" s="23">
        <v>92150</v>
      </c>
      <c r="B569" s="678"/>
      <c r="C569" s="590"/>
      <c r="D569" s="587"/>
      <c r="E569" s="89">
        <v>7</v>
      </c>
      <c r="F569" s="89" t="s">
        <v>322</v>
      </c>
      <c r="G569" s="90">
        <v>649.36</v>
      </c>
      <c r="H569" s="267">
        <v>7863750</v>
      </c>
      <c r="I569" s="120">
        <f t="shared" si="6"/>
        <v>76.38</v>
      </c>
      <c r="J569" s="524"/>
      <c r="K569" s="210">
        <v>0</v>
      </c>
      <c r="L569" s="24" t="s">
        <v>287</v>
      </c>
      <c r="M569" s="37">
        <v>90</v>
      </c>
      <c r="N569" s="37" t="s">
        <v>481</v>
      </c>
      <c r="O569" s="37" t="s">
        <v>376</v>
      </c>
      <c r="P569" s="211"/>
      <c r="Q569" s="30"/>
      <c r="R569" s="294"/>
      <c r="S569" s="305"/>
      <c r="T569" s="26" t="s">
        <v>998</v>
      </c>
      <c r="U569" s="26"/>
    </row>
    <row r="570" spans="1:21" customFormat="1" ht="12" customHeight="1" x14ac:dyDescent="0.25">
      <c r="A570" s="23">
        <v>92153</v>
      </c>
      <c r="B570" s="678"/>
      <c r="C570" s="590"/>
      <c r="D570" s="587"/>
      <c r="E570" s="89">
        <v>8</v>
      </c>
      <c r="F570" s="89" t="s">
        <v>323</v>
      </c>
      <c r="G570" s="90">
        <v>725.75</v>
      </c>
      <c r="H570" s="267">
        <v>8788833</v>
      </c>
      <c r="I570" s="120">
        <f t="shared" si="6"/>
        <v>76.389999999999986</v>
      </c>
      <c r="J570" s="524"/>
      <c r="K570" s="210">
        <v>0</v>
      </c>
      <c r="L570" s="24" t="s">
        <v>287</v>
      </c>
      <c r="M570" s="37">
        <v>90</v>
      </c>
      <c r="N570" s="37" t="s">
        <v>481</v>
      </c>
      <c r="O570" s="37" t="s">
        <v>377</v>
      </c>
      <c r="P570" s="211"/>
      <c r="Q570" s="30"/>
      <c r="R570" s="294"/>
      <c r="S570" s="305"/>
      <c r="T570" s="26" t="s">
        <v>998</v>
      </c>
      <c r="U570" s="26"/>
    </row>
    <row r="571" spans="1:21" customFormat="1" ht="12" customHeight="1" x14ac:dyDescent="0.25">
      <c r="A571" s="23">
        <v>92156</v>
      </c>
      <c r="B571" s="678"/>
      <c r="C571" s="590"/>
      <c r="D571" s="587"/>
      <c r="E571" s="89">
        <v>9</v>
      </c>
      <c r="F571" s="89" t="s">
        <v>324</v>
      </c>
      <c r="G571" s="90">
        <v>802.13</v>
      </c>
      <c r="H571" s="267">
        <v>9713794</v>
      </c>
      <c r="I571" s="120">
        <f t="shared" si="6"/>
        <v>76.38</v>
      </c>
      <c r="J571" s="524"/>
      <c r="K571" s="210">
        <v>0</v>
      </c>
      <c r="L571" s="24" t="s">
        <v>287</v>
      </c>
      <c r="M571" s="37">
        <v>90</v>
      </c>
      <c r="N571" s="37" t="s">
        <v>481</v>
      </c>
      <c r="O571" s="37" t="s">
        <v>378</v>
      </c>
      <c r="P571" s="211"/>
      <c r="Q571" s="30"/>
      <c r="R571" s="294"/>
      <c r="S571" s="305"/>
      <c r="T571" s="26" t="s">
        <v>998</v>
      </c>
      <c r="U571" s="26"/>
    </row>
    <row r="572" spans="1:21" customFormat="1" ht="12" customHeight="1" x14ac:dyDescent="0.25">
      <c r="A572" s="23">
        <v>92159</v>
      </c>
      <c r="B572" s="678"/>
      <c r="C572" s="590"/>
      <c r="D572" s="587"/>
      <c r="E572" s="89">
        <v>10</v>
      </c>
      <c r="F572" s="89" t="s">
        <v>325</v>
      </c>
      <c r="G572" s="90">
        <v>878.51</v>
      </c>
      <c r="H572" s="267">
        <v>10638756</v>
      </c>
      <c r="I572" s="120">
        <f t="shared" si="6"/>
        <v>76.38</v>
      </c>
      <c r="J572" s="524"/>
      <c r="K572" s="210">
        <v>0</v>
      </c>
      <c r="L572" s="24" t="s">
        <v>287</v>
      </c>
      <c r="M572" s="37">
        <v>90</v>
      </c>
      <c r="N572" s="37" t="s">
        <v>481</v>
      </c>
      <c r="O572" s="37" t="s">
        <v>379</v>
      </c>
      <c r="P572" s="211"/>
      <c r="Q572" s="30"/>
      <c r="R572" s="294"/>
      <c r="S572" s="305"/>
      <c r="T572" s="26" t="s">
        <v>998</v>
      </c>
      <c r="U572" s="26"/>
    </row>
    <row r="573" spans="1:21" customFormat="1" ht="12" customHeight="1" x14ac:dyDescent="0.25">
      <c r="A573" s="23">
        <v>92162</v>
      </c>
      <c r="B573" s="678"/>
      <c r="C573" s="590"/>
      <c r="D573" s="587"/>
      <c r="E573" s="89">
        <v>11</v>
      </c>
      <c r="F573" s="89" t="s">
        <v>326</v>
      </c>
      <c r="G573" s="90">
        <v>954.9</v>
      </c>
      <c r="H573" s="267">
        <v>11563839</v>
      </c>
      <c r="I573" s="120">
        <f t="shared" si="6"/>
        <v>76.389999999999986</v>
      </c>
      <c r="J573" s="524"/>
      <c r="K573" s="210">
        <v>0</v>
      </c>
      <c r="L573" s="24" t="s">
        <v>287</v>
      </c>
      <c r="M573" s="37">
        <v>90</v>
      </c>
      <c r="N573" s="37" t="s">
        <v>481</v>
      </c>
      <c r="O573" s="37" t="s">
        <v>380</v>
      </c>
      <c r="P573" s="211"/>
      <c r="Q573" s="30"/>
      <c r="R573" s="294"/>
      <c r="S573" s="305"/>
      <c r="T573" s="26" t="s">
        <v>998</v>
      </c>
      <c r="U573" s="26"/>
    </row>
    <row r="574" spans="1:21" customFormat="1" ht="12" customHeight="1" x14ac:dyDescent="0.25">
      <c r="A574" s="23">
        <v>92165</v>
      </c>
      <c r="B574" s="678"/>
      <c r="C574" s="590"/>
      <c r="D574" s="587"/>
      <c r="E574" s="89">
        <v>12</v>
      </c>
      <c r="F574" s="89" t="s">
        <v>327</v>
      </c>
      <c r="G574" s="90">
        <v>1031.28</v>
      </c>
      <c r="H574" s="267">
        <v>12488801</v>
      </c>
      <c r="I574" s="120">
        <f t="shared" si="6"/>
        <v>76.38</v>
      </c>
      <c r="J574" s="524"/>
      <c r="K574" s="210">
        <v>0</v>
      </c>
      <c r="L574" s="24" t="s">
        <v>287</v>
      </c>
      <c r="M574" s="37">
        <v>90</v>
      </c>
      <c r="N574" s="37" t="s">
        <v>481</v>
      </c>
      <c r="O574" s="37" t="s">
        <v>381</v>
      </c>
      <c r="P574" s="211"/>
      <c r="Q574" s="30"/>
      <c r="R574" s="294"/>
      <c r="S574" s="305"/>
      <c r="T574" s="26" t="s">
        <v>998</v>
      </c>
      <c r="U574" s="26"/>
    </row>
    <row r="575" spans="1:21" customFormat="1" ht="12" customHeight="1" x14ac:dyDescent="0.25">
      <c r="A575" s="23">
        <v>92168</v>
      </c>
      <c r="B575" s="678"/>
      <c r="C575" s="590"/>
      <c r="D575" s="587"/>
      <c r="E575" s="89">
        <v>13</v>
      </c>
      <c r="F575" s="89" t="s">
        <v>328</v>
      </c>
      <c r="G575" s="90">
        <v>1107.67</v>
      </c>
      <c r="H575" s="267">
        <v>13413884</v>
      </c>
      <c r="I575" s="120">
        <f t="shared" si="6"/>
        <v>76.3900000000001</v>
      </c>
      <c r="J575" s="524"/>
      <c r="K575" s="210">
        <v>0</v>
      </c>
      <c r="L575" s="24" t="s">
        <v>287</v>
      </c>
      <c r="M575" s="37">
        <v>90</v>
      </c>
      <c r="N575" s="37" t="s">
        <v>481</v>
      </c>
      <c r="O575" s="37" t="s">
        <v>382</v>
      </c>
      <c r="P575" s="211"/>
      <c r="Q575" s="30"/>
      <c r="R575" s="294"/>
      <c r="S575" s="305"/>
      <c r="T575" s="26" t="s">
        <v>998</v>
      </c>
      <c r="U575" s="26"/>
    </row>
    <row r="576" spans="1:21" customFormat="1" ht="12" customHeight="1" x14ac:dyDescent="0.25">
      <c r="A576" s="23">
        <v>92171</v>
      </c>
      <c r="B576" s="678"/>
      <c r="C576" s="590"/>
      <c r="D576" s="587"/>
      <c r="E576" s="89">
        <v>14</v>
      </c>
      <c r="F576" s="89" t="s">
        <v>329</v>
      </c>
      <c r="G576" s="90">
        <v>1184.0500000000002</v>
      </c>
      <c r="H576" s="267">
        <v>14338846</v>
      </c>
      <c r="I576" s="120">
        <f t="shared" si="6"/>
        <v>76.380000000000109</v>
      </c>
      <c r="J576" s="524"/>
      <c r="K576" s="210">
        <v>0</v>
      </c>
      <c r="L576" s="24" t="s">
        <v>287</v>
      </c>
      <c r="M576" s="37">
        <v>90</v>
      </c>
      <c r="N576" s="37" t="s">
        <v>481</v>
      </c>
      <c r="O576" s="37" t="s">
        <v>383</v>
      </c>
      <c r="P576" s="211"/>
      <c r="Q576" s="30"/>
      <c r="R576" s="294"/>
      <c r="S576" s="305"/>
      <c r="T576" s="26" t="s">
        <v>998</v>
      </c>
      <c r="U576" s="26"/>
    </row>
    <row r="577" spans="1:21" customFormat="1" ht="12" customHeight="1" thickBot="1" x14ac:dyDescent="0.3">
      <c r="A577" s="23">
        <v>92174</v>
      </c>
      <c r="B577" s="679"/>
      <c r="C577" s="591"/>
      <c r="D577" s="588"/>
      <c r="E577" s="111">
        <v>15</v>
      </c>
      <c r="F577" s="111" t="s">
        <v>330</v>
      </c>
      <c r="G577" s="112">
        <v>1260.4300000000003</v>
      </c>
      <c r="H577" s="268">
        <v>15263807</v>
      </c>
      <c r="I577" s="120">
        <f t="shared" si="6"/>
        <v>76.380000000000109</v>
      </c>
      <c r="J577" s="524"/>
      <c r="K577" s="210">
        <v>0</v>
      </c>
      <c r="L577" s="499" t="s">
        <v>287</v>
      </c>
      <c r="M577" s="222">
        <v>90</v>
      </c>
      <c r="N577" s="222" t="s">
        <v>481</v>
      </c>
      <c r="O577" s="222" t="s">
        <v>384</v>
      </c>
      <c r="P577" s="223"/>
      <c r="Q577" s="224"/>
      <c r="R577" s="295"/>
      <c r="S577" s="309"/>
      <c r="T577" s="26" t="s">
        <v>998</v>
      </c>
      <c r="U577" s="26"/>
    </row>
    <row r="578" spans="1:21" customFormat="1" ht="19.5" customHeight="1" x14ac:dyDescent="0.25">
      <c r="A578" s="1"/>
      <c r="B578" s="57">
        <v>3055</v>
      </c>
      <c r="C578" s="133">
        <v>3055</v>
      </c>
      <c r="D578" s="134" t="s">
        <v>385</v>
      </c>
      <c r="E578" s="100"/>
      <c r="F578" s="100" t="s">
        <v>20</v>
      </c>
      <c r="G578" s="125">
        <v>283.02</v>
      </c>
      <c r="H578" s="231">
        <v>3427372</v>
      </c>
      <c r="I578" s="505"/>
      <c r="J578" s="210"/>
      <c r="K578" s="210">
        <v>0</v>
      </c>
      <c r="L578" s="501" t="s">
        <v>287</v>
      </c>
      <c r="M578" s="275">
        <v>100</v>
      </c>
      <c r="N578" s="287" t="s">
        <v>481</v>
      </c>
      <c r="O578" s="275">
        <v>6560</v>
      </c>
      <c r="P578" s="336"/>
      <c r="Q578"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8" s="347" t="s">
        <v>287</v>
      </c>
      <c r="S578" s="275">
        <v>100</v>
      </c>
      <c r="T578" s="26" t="s">
        <v>998</v>
      </c>
      <c r="U578" s="26" t="s">
        <v>998</v>
      </c>
    </row>
    <row r="579" spans="1:21" customFormat="1" ht="42.75" x14ac:dyDescent="0.25">
      <c r="A579" s="1"/>
      <c r="B579" s="57"/>
      <c r="C579" s="89">
        <v>90064</v>
      </c>
      <c r="D579" s="106" t="s">
        <v>386</v>
      </c>
      <c r="E579" s="89"/>
      <c r="F579" s="89" t="s">
        <v>20</v>
      </c>
      <c r="G579" s="90">
        <v>0</v>
      </c>
      <c r="H579" s="229">
        <v>0</v>
      </c>
      <c r="I579" s="505"/>
      <c r="J579" s="210"/>
      <c r="K579" s="210">
        <v>0</v>
      </c>
      <c r="L579" s="24" t="s">
        <v>287</v>
      </c>
      <c r="M579" s="37">
        <v>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9" s="22" t="s">
        <v>287</v>
      </c>
      <c r="S579" s="37">
        <v>0</v>
      </c>
      <c r="T579" s="26" t="s">
        <v>998</v>
      </c>
      <c r="U579" s="26" t="s">
        <v>998</v>
      </c>
    </row>
    <row r="580" spans="1:21" customFormat="1" ht="120" customHeight="1" x14ac:dyDescent="0.25">
      <c r="A580" s="1"/>
      <c r="B580" s="57"/>
      <c r="C580" s="89">
        <v>91175</v>
      </c>
      <c r="D580" s="106" t="s">
        <v>387</v>
      </c>
      <c r="E580" s="89"/>
      <c r="F580" s="89" t="s">
        <v>20</v>
      </c>
      <c r="G580" s="90">
        <v>113.24</v>
      </c>
      <c r="H580" s="229">
        <v>1371336</v>
      </c>
      <c r="I580" s="505"/>
      <c r="J580" s="286"/>
      <c r="K580" s="210">
        <v>0</v>
      </c>
      <c r="L580" s="24" t="s">
        <v>287</v>
      </c>
      <c r="M580" s="37">
        <v>40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80" s="22" t="s">
        <v>287</v>
      </c>
      <c r="S580" s="37">
        <v>40</v>
      </c>
      <c r="T580" s="26" t="s">
        <v>998</v>
      </c>
      <c r="U580" s="26" t="s">
        <v>998</v>
      </c>
    </row>
    <row r="581" spans="1:21" customFormat="1" ht="123" customHeight="1" x14ac:dyDescent="0.25">
      <c r="A581" s="1"/>
      <c r="B581" s="57"/>
      <c r="C581" s="89">
        <v>91176</v>
      </c>
      <c r="D581" s="106" t="s">
        <v>388</v>
      </c>
      <c r="E581" s="89"/>
      <c r="F581" s="89" t="s">
        <v>20</v>
      </c>
      <c r="G581" s="90">
        <v>141.53</v>
      </c>
      <c r="H581" s="229">
        <v>1713928</v>
      </c>
      <c r="I581" s="505"/>
      <c r="J581" s="286"/>
      <c r="K581" s="210">
        <v>0</v>
      </c>
      <c r="L581" s="24" t="s">
        <v>287</v>
      </c>
      <c r="M581" s="37">
        <v>50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1" s="22" t="s">
        <v>287</v>
      </c>
      <c r="S581" s="37">
        <v>50</v>
      </c>
      <c r="T581" s="26" t="s">
        <v>998</v>
      </c>
      <c r="U581" s="26" t="s">
        <v>998</v>
      </c>
    </row>
    <row r="582" spans="1:21" customFormat="1" ht="124.5" customHeight="1" x14ac:dyDescent="0.25">
      <c r="A582" s="1"/>
      <c r="B582" s="57"/>
      <c r="C582" s="89">
        <v>91177</v>
      </c>
      <c r="D582" s="127" t="s">
        <v>389</v>
      </c>
      <c r="E582" s="89"/>
      <c r="F582" s="89" t="s">
        <v>20</v>
      </c>
      <c r="G582" s="90">
        <v>169.82</v>
      </c>
      <c r="H582" s="229">
        <v>2056520</v>
      </c>
      <c r="I582" s="505"/>
      <c r="J582" s="286"/>
      <c r="K582" s="210">
        <v>0</v>
      </c>
      <c r="L582" s="24" t="s">
        <v>287</v>
      </c>
      <c r="M582" s="37">
        <v>60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2" s="22" t="s">
        <v>287</v>
      </c>
      <c r="S582" s="37">
        <v>60</v>
      </c>
      <c r="T582" s="26" t="s">
        <v>998</v>
      </c>
      <c r="U582" s="26" t="s">
        <v>998</v>
      </c>
    </row>
    <row r="583" spans="1:21" customFormat="1" ht="120.75" customHeight="1" x14ac:dyDescent="0.25">
      <c r="A583" s="1"/>
      <c r="B583" s="57"/>
      <c r="C583" s="97">
        <v>92175</v>
      </c>
      <c r="D583" s="106" t="s">
        <v>390</v>
      </c>
      <c r="E583" s="89"/>
      <c r="F583" s="89" t="s">
        <v>20</v>
      </c>
      <c r="G583" s="90">
        <v>198.15</v>
      </c>
      <c r="H583" s="229">
        <v>2399597</v>
      </c>
      <c r="I583" s="505"/>
      <c r="J583" s="210"/>
      <c r="K583" s="210">
        <v>0</v>
      </c>
      <c r="L583" s="24" t="s">
        <v>287</v>
      </c>
      <c r="M583" s="37">
        <v>70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3" s="22" t="s">
        <v>287</v>
      </c>
      <c r="S583" s="37">
        <v>70</v>
      </c>
      <c r="T583" s="26" t="s">
        <v>998</v>
      </c>
      <c r="U583" s="26" t="s">
        <v>998</v>
      </c>
    </row>
    <row r="584" spans="1:21" customFormat="1" ht="120.75" customHeight="1" x14ac:dyDescent="0.25">
      <c r="A584" s="1"/>
      <c r="B584" s="57"/>
      <c r="C584" s="97">
        <v>92176</v>
      </c>
      <c r="D584" s="106" t="s">
        <v>391</v>
      </c>
      <c r="E584" s="89"/>
      <c r="F584" s="89" t="s">
        <v>20</v>
      </c>
      <c r="G584" s="90">
        <v>226.44</v>
      </c>
      <c r="H584" s="229">
        <v>2742188</v>
      </c>
      <c r="I584" s="505"/>
      <c r="J584" s="210"/>
      <c r="K584" s="210">
        <v>0</v>
      </c>
      <c r="L584" s="24" t="s">
        <v>287</v>
      </c>
      <c r="M584" s="37">
        <v>80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4" s="22" t="s">
        <v>287</v>
      </c>
      <c r="S584" s="37">
        <v>80</v>
      </c>
      <c r="T584" s="26" t="s">
        <v>998</v>
      </c>
      <c r="U584" s="26" t="s">
        <v>998</v>
      </c>
    </row>
    <row r="585" spans="1:21" customFormat="1" ht="123.75" customHeight="1" x14ac:dyDescent="0.25">
      <c r="A585" s="1"/>
      <c r="B585" s="57"/>
      <c r="C585" s="97">
        <v>92177</v>
      </c>
      <c r="D585" s="106" t="s">
        <v>392</v>
      </c>
      <c r="E585" s="89"/>
      <c r="F585" s="89" t="s">
        <v>20</v>
      </c>
      <c r="G585" s="90">
        <v>254.73</v>
      </c>
      <c r="H585" s="229">
        <v>3084780</v>
      </c>
      <c r="I585" s="505"/>
      <c r="J585" s="210"/>
      <c r="K585" s="210">
        <v>0</v>
      </c>
      <c r="L585" s="24" t="s">
        <v>287</v>
      </c>
      <c r="M585" s="37">
        <v>90</v>
      </c>
      <c r="N585" s="37" t="s">
        <v>481</v>
      </c>
      <c r="O585" s="25">
        <v>6560</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5" s="22" t="s">
        <v>287</v>
      </c>
      <c r="S585" s="37">
        <v>90</v>
      </c>
      <c r="T585" s="26" t="s">
        <v>998</v>
      </c>
      <c r="U585" s="26" t="s">
        <v>998</v>
      </c>
    </row>
    <row r="586" spans="1:21" customFormat="1" ht="28.5" x14ac:dyDescent="0.25">
      <c r="A586" s="1"/>
      <c r="B586" s="66">
        <v>3056</v>
      </c>
      <c r="C586" s="104">
        <v>3056</v>
      </c>
      <c r="D586" s="106" t="s">
        <v>393</v>
      </c>
      <c r="E586" s="89"/>
      <c r="F586" s="89" t="s">
        <v>20</v>
      </c>
      <c r="G586" s="90">
        <v>62.35</v>
      </c>
      <c r="H586" s="229">
        <v>755059</v>
      </c>
      <c r="I586" s="505"/>
      <c r="J586" s="210"/>
      <c r="K586" s="210">
        <v>0</v>
      </c>
      <c r="L586" s="24" t="s">
        <v>287</v>
      </c>
      <c r="M586" s="25">
        <v>100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6" s="22" t="s">
        <v>287</v>
      </c>
      <c r="S586" s="25">
        <v>100</v>
      </c>
      <c r="T586" s="26" t="s">
        <v>998</v>
      </c>
      <c r="U586" s="26" t="s">
        <v>998</v>
      </c>
    </row>
    <row r="587" spans="1:21" customFormat="1" ht="57" x14ac:dyDescent="0.25">
      <c r="A587" s="1"/>
      <c r="B587" s="66"/>
      <c r="C587" s="89">
        <v>90065</v>
      </c>
      <c r="D587" s="106" t="s">
        <v>394</v>
      </c>
      <c r="E587" s="89"/>
      <c r="F587" s="89" t="s">
        <v>20</v>
      </c>
      <c r="G587" s="90">
        <v>0</v>
      </c>
      <c r="H587" s="229">
        <v>0</v>
      </c>
      <c r="I587" s="505"/>
      <c r="J587" s="210"/>
      <c r="K587" s="210">
        <v>0</v>
      </c>
      <c r="L587" s="24" t="s">
        <v>287</v>
      </c>
      <c r="M587" s="37">
        <v>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7" s="22" t="s">
        <v>287</v>
      </c>
      <c r="S587" s="37">
        <v>0</v>
      </c>
      <c r="T587" s="26" t="s">
        <v>998</v>
      </c>
      <c r="U587" s="26" t="s">
        <v>998</v>
      </c>
    </row>
    <row r="588" spans="1:21" customFormat="1" ht="114" x14ac:dyDescent="0.25">
      <c r="A588" s="1"/>
      <c r="B588" s="66"/>
      <c r="C588" s="89">
        <v>91178</v>
      </c>
      <c r="D588" s="106" t="s">
        <v>395</v>
      </c>
      <c r="E588" s="89"/>
      <c r="F588" s="89" t="s">
        <v>20</v>
      </c>
      <c r="G588" s="90">
        <v>24.94</v>
      </c>
      <c r="H588" s="229">
        <v>302023</v>
      </c>
      <c r="I588" s="505"/>
      <c r="J588" s="210"/>
      <c r="K588" s="210">
        <v>0</v>
      </c>
      <c r="L588" s="24" t="s">
        <v>287</v>
      </c>
      <c r="M588" s="37">
        <v>40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8" s="22" t="s">
        <v>287</v>
      </c>
      <c r="S588" s="37">
        <v>40</v>
      </c>
      <c r="T588" s="26" t="s">
        <v>998</v>
      </c>
      <c r="U588" s="26" t="s">
        <v>998</v>
      </c>
    </row>
    <row r="589" spans="1:21" customFormat="1" ht="114" x14ac:dyDescent="0.25">
      <c r="A589" s="1"/>
      <c r="B589" s="66"/>
      <c r="C589" s="89">
        <v>91179</v>
      </c>
      <c r="D589" s="106" t="s">
        <v>396</v>
      </c>
      <c r="E589" s="89"/>
      <c r="F589" s="89" t="s">
        <v>20</v>
      </c>
      <c r="G589" s="90">
        <v>31.22</v>
      </c>
      <c r="H589" s="229">
        <v>378074</v>
      </c>
      <c r="I589" s="505"/>
      <c r="J589" s="210"/>
      <c r="K589" s="210">
        <v>0</v>
      </c>
      <c r="L589" s="24" t="s">
        <v>287</v>
      </c>
      <c r="M589" s="37">
        <v>50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9" s="22" t="s">
        <v>287</v>
      </c>
      <c r="S589" s="37">
        <v>50</v>
      </c>
      <c r="T589" s="26" t="s">
        <v>998</v>
      </c>
      <c r="U589" s="26" t="s">
        <v>998</v>
      </c>
    </row>
    <row r="590" spans="1:21" customFormat="1" ht="124.5" customHeight="1" x14ac:dyDescent="0.25">
      <c r="A590" s="1"/>
      <c r="B590" s="66"/>
      <c r="C590" s="89">
        <v>91180</v>
      </c>
      <c r="D590" s="127" t="s">
        <v>397</v>
      </c>
      <c r="E590" s="89"/>
      <c r="F590" s="89" t="s">
        <v>20</v>
      </c>
      <c r="G590" s="90">
        <v>37.409999999999997</v>
      </c>
      <c r="H590" s="229">
        <v>453035</v>
      </c>
      <c r="I590" s="505"/>
      <c r="J590" s="210"/>
      <c r="K590" s="210">
        <v>0</v>
      </c>
      <c r="L590" s="24" t="s">
        <v>287</v>
      </c>
      <c r="M590" s="37">
        <v>60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90" s="22" t="s">
        <v>287</v>
      </c>
      <c r="S590" s="37">
        <v>60</v>
      </c>
      <c r="T590" s="26" t="s">
        <v>998</v>
      </c>
      <c r="U590" s="26" t="s">
        <v>998</v>
      </c>
    </row>
    <row r="591" spans="1:21" customFormat="1" ht="114" x14ac:dyDescent="0.25">
      <c r="A591" s="1"/>
      <c r="B591" s="66"/>
      <c r="C591" s="97">
        <v>92178</v>
      </c>
      <c r="D591" s="106" t="s">
        <v>398</v>
      </c>
      <c r="E591" s="89"/>
      <c r="F591" s="89" t="s">
        <v>20</v>
      </c>
      <c r="G591" s="90">
        <v>43.64</v>
      </c>
      <c r="H591" s="229">
        <v>528480</v>
      </c>
      <c r="I591" s="505"/>
      <c r="J591" s="210"/>
      <c r="K591" s="210">
        <v>0</v>
      </c>
      <c r="L591" s="24" t="s">
        <v>287</v>
      </c>
      <c r="M591" s="37">
        <v>70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1" s="22" t="s">
        <v>287</v>
      </c>
      <c r="S591" s="37">
        <v>70</v>
      </c>
      <c r="T591" s="26" t="s">
        <v>998</v>
      </c>
      <c r="U591" s="26" t="s">
        <v>998</v>
      </c>
    </row>
    <row r="592" spans="1:21" customFormat="1" ht="114" x14ac:dyDescent="0.25">
      <c r="A592" s="1"/>
      <c r="B592" s="66"/>
      <c r="C592" s="97">
        <v>92179</v>
      </c>
      <c r="D592" s="106" t="s">
        <v>399</v>
      </c>
      <c r="E592" s="89"/>
      <c r="F592" s="89" t="s">
        <v>20</v>
      </c>
      <c r="G592" s="90">
        <v>49.88</v>
      </c>
      <c r="H592" s="229">
        <v>604047</v>
      </c>
      <c r="I592" s="505"/>
      <c r="J592" s="210"/>
      <c r="K592" s="210">
        <v>0</v>
      </c>
      <c r="L592" s="24" t="s">
        <v>287</v>
      </c>
      <c r="M592" s="37">
        <v>80</v>
      </c>
      <c r="N592" s="37" t="s">
        <v>481</v>
      </c>
      <c r="O592" s="25">
        <v>1875</v>
      </c>
      <c r="P592" s="211"/>
      <c r="Q5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2" s="22" t="s">
        <v>287</v>
      </c>
      <c r="S592" s="37">
        <v>80</v>
      </c>
      <c r="T592" s="26" t="s">
        <v>998</v>
      </c>
      <c r="U592" s="26" t="s">
        <v>998</v>
      </c>
    </row>
    <row r="593" spans="1:21" customFormat="1" ht="114.75" thickBot="1" x14ac:dyDescent="0.3">
      <c r="A593" s="1"/>
      <c r="B593" s="66"/>
      <c r="C593" s="136">
        <v>92180</v>
      </c>
      <c r="D593" s="113" t="s">
        <v>400</v>
      </c>
      <c r="E593" s="99"/>
      <c r="F593" s="99" t="s">
        <v>20</v>
      </c>
      <c r="G593" s="107">
        <v>56.15</v>
      </c>
      <c r="H593" s="250">
        <v>679977</v>
      </c>
      <c r="I593" s="505"/>
      <c r="J593" s="210"/>
      <c r="K593" s="210">
        <v>0</v>
      </c>
      <c r="L593" s="412" t="s">
        <v>287</v>
      </c>
      <c r="M593" s="209">
        <v>90</v>
      </c>
      <c r="N593" s="209" t="s">
        <v>481</v>
      </c>
      <c r="O593" s="299">
        <v>1875</v>
      </c>
      <c r="P593" s="334"/>
      <c r="Q593"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3" s="364" t="s">
        <v>287</v>
      </c>
      <c r="S593" s="209">
        <v>90</v>
      </c>
      <c r="T593" s="26" t="s">
        <v>998</v>
      </c>
      <c r="U593" s="26" t="s">
        <v>998</v>
      </c>
    </row>
    <row r="594" spans="1:21" customFormat="1" ht="15" customHeight="1" x14ac:dyDescent="0.25">
      <c r="A594" s="67"/>
      <c r="B594" s="66">
        <v>3057</v>
      </c>
      <c r="C594" s="595">
        <v>3057</v>
      </c>
      <c r="D594" s="601" t="s">
        <v>401</v>
      </c>
      <c r="E594" s="109">
        <v>1</v>
      </c>
      <c r="F594" s="109" t="s">
        <v>402</v>
      </c>
      <c r="G594" s="110">
        <v>396.98</v>
      </c>
      <c r="H594" s="266">
        <v>4807428</v>
      </c>
      <c r="I594" s="120"/>
      <c r="J594" s="286"/>
      <c r="K594" s="210">
        <v>0</v>
      </c>
      <c r="L594" s="498" t="s">
        <v>287</v>
      </c>
      <c r="M594" s="215">
        <v>100</v>
      </c>
      <c r="N594" s="216" t="s">
        <v>481</v>
      </c>
      <c r="O594" s="215">
        <v>1875</v>
      </c>
      <c r="P594" s="360"/>
      <c r="Q59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4" s="348" t="s">
        <v>287</v>
      </c>
      <c r="S594" s="304">
        <v>100</v>
      </c>
      <c r="T594" s="26" t="s">
        <v>998</v>
      </c>
      <c r="U594" s="26" t="s">
        <v>998</v>
      </c>
    </row>
    <row r="595" spans="1:21" customFormat="1" ht="15" customHeight="1" x14ac:dyDescent="0.25">
      <c r="A595" s="68">
        <v>3058</v>
      </c>
      <c r="B595" s="66"/>
      <c r="C595" s="596"/>
      <c r="D595" s="602"/>
      <c r="E595" s="89">
        <v>2</v>
      </c>
      <c r="F595" s="89" t="s">
        <v>403</v>
      </c>
      <c r="G595" s="90">
        <v>769.78</v>
      </c>
      <c r="H595" s="267">
        <v>9322036</v>
      </c>
      <c r="I595" s="120">
        <f>+G595-G594</f>
        <v>372.79999999999995</v>
      </c>
      <c r="J595" s="514">
        <v>372.8</v>
      </c>
      <c r="K595" s="467">
        <v>4514608</v>
      </c>
      <c r="L595" s="24" t="s">
        <v>287</v>
      </c>
      <c r="M595" s="25">
        <v>100</v>
      </c>
      <c r="N595" s="37" t="s">
        <v>481</v>
      </c>
      <c r="O595" s="25">
        <v>1875</v>
      </c>
      <c r="P595" s="317"/>
      <c r="Q595" s="317"/>
      <c r="R595" s="20"/>
      <c r="S595" s="305"/>
      <c r="T595" s="26" t="s">
        <v>998</v>
      </c>
      <c r="U595" s="26"/>
    </row>
    <row r="596" spans="1:21" customFormat="1" ht="15" customHeight="1" x14ac:dyDescent="0.25">
      <c r="A596" s="68">
        <v>3059</v>
      </c>
      <c r="B596" s="66"/>
      <c r="C596" s="596"/>
      <c r="D596" s="602"/>
      <c r="E596" s="89">
        <v>3</v>
      </c>
      <c r="F596" s="89" t="s">
        <v>404</v>
      </c>
      <c r="G596" s="90">
        <v>1142.58</v>
      </c>
      <c r="H596" s="267">
        <v>13836644</v>
      </c>
      <c r="I596" s="120">
        <f>+G596-G595</f>
        <v>372.79999999999995</v>
      </c>
      <c r="J596" s="212"/>
      <c r="K596" s="210">
        <v>0</v>
      </c>
      <c r="L596" s="24" t="s">
        <v>287</v>
      </c>
      <c r="M596" s="25">
        <v>100</v>
      </c>
      <c r="N596" s="37" t="s">
        <v>481</v>
      </c>
      <c r="O596" s="25">
        <v>1875</v>
      </c>
      <c r="P596" s="317"/>
      <c r="Q596" s="317"/>
      <c r="R596" s="20"/>
      <c r="S596" s="305"/>
      <c r="T596" s="26" t="s">
        <v>998</v>
      </c>
      <c r="U596" s="26"/>
    </row>
    <row r="597" spans="1:21" customFormat="1" ht="27.75" customHeight="1" x14ac:dyDescent="0.25">
      <c r="A597" s="68">
        <v>3060</v>
      </c>
      <c r="B597" s="66"/>
      <c r="C597" s="596"/>
      <c r="D597" s="602"/>
      <c r="E597" s="89">
        <v>4</v>
      </c>
      <c r="F597" s="89" t="s">
        <v>405</v>
      </c>
      <c r="G597" s="90">
        <v>1515.38</v>
      </c>
      <c r="H597" s="267">
        <v>18351252</v>
      </c>
      <c r="I597" s="120">
        <f>+G597-G596</f>
        <v>372.80000000000018</v>
      </c>
      <c r="J597" s="212"/>
      <c r="K597" s="210">
        <v>0</v>
      </c>
      <c r="L597" s="24" t="s">
        <v>287</v>
      </c>
      <c r="M597" s="25">
        <v>100</v>
      </c>
      <c r="N597" s="37" t="s">
        <v>481</v>
      </c>
      <c r="O597" s="25">
        <v>1875</v>
      </c>
      <c r="P597" s="317"/>
      <c r="Q597" s="317"/>
      <c r="R597" s="20"/>
      <c r="S597" s="305"/>
      <c r="T597" s="26" t="s">
        <v>998</v>
      </c>
      <c r="U597" s="26"/>
    </row>
    <row r="598" spans="1:21" customFormat="1" ht="28.5" customHeight="1" thickBot="1" x14ac:dyDescent="0.3">
      <c r="A598" s="68">
        <v>3061</v>
      </c>
      <c r="B598" s="66"/>
      <c r="C598" s="597"/>
      <c r="D598" s="603"/>
      <c r="E598" s="111">
        <v>5</v>
      </c>
      <c r="F598" s="111" t="s">
        <v>406</v>
      </c>
      <c r="G598" s="112">
        <v>1888.18</v>
      </c>
      <c r="H598" s="268">
        <v>22865860</v>
      </c>
      <c r="I598" s="120">
        <f>+G598-G597</f>
        <v>372.79999999999995</v>
      </c>
      <c r="J598" s="212"/>
      <c r="K598" s="210">
        <v>0</v>
      </c>
      <c r="L598" s="499" t="s">
        <v>287</v>
      </c>
      <c r="M598" s="221">
        <v>100</v>
      </c>
      <c r="N598" s="222" t="s">
        <v>481</v>
      </c>
      <c r="O598" s="221">
        <v>1875</v>
      </c>
      <c r="P598" s="361"/>
      <c r="Q598" s="361"/>
      <c r="R598" s="366"/>
      <c r="S598" s="309"/>
      <c r="T598" s="26" t="s">
        <v>998</v>
      </c>
      <c r="U598" s="26"/>
    </row>
    <row r="599" spans="1:21" customFormat="1" ht="15" customHeight="1" x14ac:dyDescent="0.25">
      <c r="A599" s="1"/>
      <c r="B599" s="66"/>
      <c r="C599" s="583">
        <v>90066</v>
      </c>
      <c r="D599" s="586" t="s">
        <v>407</v>
      </c>
      <c r="E599" s="109">
        <v>1</v>
      </c>
      <c r="F599" s="109" t="s">
        <v>402</v>
      </c>
      <c r="G599" s="110">
        <v>0</v>
      </c>
      <c r="H599" s="266">
        <v>0</v>
      </c>
      <c r="I599" s="120"/>
      <c r="J599" s="286"/>
      <c r="K599" s="210">
        <v>0</v>
      </c>
      <c r="L599" s="498" t="s">
        <v>287</v>
      </c>
      <c r="M599" s="216">
        <v>0</v>
      </c>
      <c r="N599" s="216" t="s">
        <v>481</v>
      </c>
      <c r="O599" s="215">
        <v>1875</v>
      </c>
      <c r="P599" s="217"/>
      <c r="Q599"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9" s="348" t="s">
        <v>287</v>
      </c>
      <c r="S599" s="349">
        <v>0</v>
      </c>
      <c r="T599" s="26" t="s">
        <v>998</v>
      </c>
      <c r="U599" s="26" t="s">
        <v>998</v>
      </c>
    </row>
    <row r="600" spans="1:21" customFormat="1" ht="15" customHeight="1" x14ac:dyDescent="0.25">
      <c r="A600" s="16">
        <v>90067</v>
      </c>
      <c r="B600" s="66"/>
      <c r="C600" s="584"/>
      <c r="D600" s="587"/>
      <c r="E600" s="89">
        <v>2</v>
      </c>
      <c r="F600" s="89" t="s">
        <v>403</v>
      </c>
      <c r="G600" s="90">
        <v>0</v>
      </c>
      <c r="H600" s="267">
        <v>0</v>
      </c>
      <c r="I600" s="120"/>
      <c r="J600" s="286"/>
      <c r="K600" s="210">
        <v>0</v>
      </c>
      <c r="L600" s="24" t="s">
        <v>287</v>
      </c>
      <c r="M600" s="37">
        <v>0</v>
      </c>
      <c r="N600" s="37" t="s">
        <v>481</v>
      </c>
      <c r="O600" s="25">
        <v>1875</v>
      </c>
      <c r="P600" s="211"/>
      <c r="Q600" s="317"/>
      <c r="R600" s="294"/>
      <c r="S600" s="305"/>
      <c r="T600" s="26" t="s">
        <v>998</v>
      </c>
      <c r="U600" s="26"/>
    </row>
    <row r="601" spans="1:21" customFormat="1" ht="15" customHeight="1" x14ac:dyDescent="0.25">
      <c r="A601" s="16">
        <v>90068</v>
      </c>
      <c r="B601" s="66"/>
      <c r="C601" s="584"/>
      <c r="D601" s="587"/>
      <c r="E601" s="89">
        <v>3</v>
      </c>
      <c r="F601" s="89" t="s">
        <v>404</v>
      </c>
      <c r="G601" s="90">
        <v>0</v>
      </c>
      <c r="H601" s="267">
        <v>0</v>
      </c>
      <c r="I601" s="120"/>
      <c r="J601" s="212"/>
      <c r="K601" s="210">
        <v>0</v>
      </c>
      <c r="L601" s="24" t="s">
        <v>287</v>
      </c>
      <c r="M601" s="37">
        <v>0</v>
      </c>
      <c r="N601" s="37" t="s">
        <v>481</v>
      </c>
      <c r="O601" s="25">
        <v>1875</v>
      </c>
      <c r="P601" s="211"/>
      <c r="Q601" s="317"/>
      <c r="R601" s="294"/>
      <c r="S601" s="305"/>
      <c r="T601" s="26" t="s">
        <v>998</v>
      </c>
      <c r="U601" s="26"/>
    </row>
    <row r="602" spans="1:21" customFormat="1" ht="29.25" customHeight="1" x14ac:dyDescent="0.25">
      <c r="A602" s="16">
        <v>90069</v>
      </c>
      <c r="B602" s="66"/>
      <c r="C602" s="584"/>
      <c r="D602" s="587"/>
      <c r="E602" s="89">
        <v>4</v>
      </c>
      <c r="F602" s="89" t="s">
        <v>405</v>
      </c>
      <c r="G602" s="90">
        <v>0</v>
      </c>
      <c r="H602" s="267">
        <v>0</v>
      </c>
      <c r="I602" s="120"/>
      <c r="J602" s="286"/>
      <c r="K602" s="210">
        <v>0</v>
      </c>
      <c r="L602" s="24" t="s">
        <v>287</v>
      </c>
      <c r="M602" s="37">
        <v>0</v>
      </c>
      <c r="N602" s="37" t="s">
        <v>481</v>
      </c>
      <c r="O602" s="25">
        <v>1875</v>
      </c>
      <c r="P602" s="211"/>
      <c r="Q602" s="317"/>
      <c r="R602" s="294"/>
      <c r="S602" s="305"/>
      <c r="T602" s="26" t="s">
        <v>998</v>
      </c>
      <c r="U602" s="26"/>
    </row>
    <row r="603" spans="1:21" customFormat="1" ht="28.5" customHeight="1" thickBot="1" x14ac:dyDescent="0.3">
      <c r="A603" s="16">
        <v>90070</v>
      </c>
      <c r="B603" s="66"/>
      <c r="C603" s="585"/>
      <c r="D603" s="588"/>
      <c r="E603" s="111">
        <v>5</v>
      </c>
      <c r="F603" s="111" t="s">
        <v>406</v>
      </c>
      <c r="G603" s="112">
        <v>0</v>
      </c>
      <c r="H603" s="268">
        <v>0</v>
      </c>
      <c r="I603" s="120"/>
      <c r="J603" s="286"/>
      <c r="K603" s="210">
        <v>0</v>
      </c>
      <c r="L603" s="499" t="s">
        <v>287</v>
      </c>
      <c r="M603" s="222">
        <v>0</v>
      </c>
      <c r="N603" s="222" t="s">
        <v>481</v>
      </c>
      <c r="O603" s="221">
        <v>1875</v>
      </c>
      <c r="P603" s="223"/>
      <c r="Q603" s="361"/>
      <c r="R603" s="295"/>
      <c r="S603" s="309"/>
      <c r="T603" s="26" t="s">
        <v>998</v>
      </c>
      <c r="U603" s="26"/>
    </row>
    <row r="604" spans="1:21" customFormat="1" ht="29.25" customHeight="1" x14ac:dyDescent="0.25">
      <c r="A604" s="1"/>
      <c r="B604" s="66"/>
      <c r="C604" s="583">
        <v>91181</v>
      </c>
      <c r="D604" s="586" t="s">
        <v>408</v>
      </c>
      <c r="E604" s="109">
        <v>1</v>
      </c>
      <c r="F604" s="109" t="s">
        <v>402</v>
      </c>
      <c r="G604" s="110">
        <v>158.79</v>
      </c>
      <c r="H604" s="266">
        <v>1922947</v>
      </c>
      <c r="I604" s="120"/>
      <c r="J604" s="212"/>
      <c r="K604" s="210">
        <v>0</v>
      </c>
      <c r="L604" s="498" t="s">
        <v>287</v>
      </c>
      <c r="M604" s="216">
        <v>40</v>
      </c>
      <c r="N604" s="216" t="s">
        <v>481</v>
      </c>
      <c r="O604" s="215">
        <v>1875</v>
      </c>
      <c r="P604" s="217"/>
      <c r="Q6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4" s="348" t="s">
        <v>287</v>
      </c>
      <c r="S604" s="349">
        <v>40</v>
      </c>
      <c r="T604" s="26" t="s">
        <v>998</v>
      </c>
      <c r="U604" s="26" t="s">
        <v>998</v>
      </c>
    </row>
    <row r="605" spans="1:21" customFormat="1" ht="29.25" customHeight="1" x14ac:dyDescent="0.25">
      <c r="A605" s="16">
        <v>91184</v>
      </c>
      <c r="B605" s="66"/>
      <c r="C605" s="584"/>
      <c r="D605" s="587"/>
      <c r="E605" s="89">
        <v>2</v>
      </c>
      <c r="F605" s="89" t="s">
        <v>403</v>
      </c>
      <c r="G605" s="90">
        <v>307.91000000000003</v>
      </c>
      <c r="H605" s="267">
        <v>3728790</v>
      </c>
      <c r="I605" s="120">
        <f>+G605-G604</f>
        <v>149.12000000000003</v>
      </c>
      <c r="J605" s="514">
        <v>149.12000000000003</v>
      </c>
      <c r="K605" s="467">
        <v>1805843</v>
      </c>
      <c r="L605" s="24" t="s">
        <v>287</v>
      </c>
      <c r="M605" s="37">
        <v>40</v>
      </c>
      <c r="N605" s="37" t="s">
        <v>481</v>
      </c>
      <c r="O605" s="25">
        <v>1875</v>
      </c>
      <c r="P605" s="211"/>
      <c r="Q605" s="317"/>
      <c r="R605" s="294"/>
      <c r="S605" s="305"/>
      <c r="T605" s="26" t="s">
        <v>998</v>
      </c>
      <c r="U605" s="26"/>
    </row>
    <row r="606" spans="1:21" customFormat="1" ht="29.25" customHeight="1" x14ac:dyDescent="0.25">
      <c r="A606" s="16">
        <v>91187</v>
      </c>
      <c r="B606" s="66"/>
      <c r="C606" s="584"/>
      <c r="D606" s="587"/>
      <c r="E606" s="89">
        <v>3</v>
      </c>
      <c r="F606" s="89" t="s">
        <v>404</v>
      </c>
      <c r="G606" s="90">
        <v>457.03</v>
      </c>
      <c r="H606" s="267">
        <v>5534633</v>
      </c>
      <c r="I606" s="120">
        <f>+G606-G605</f>
        <v>149.11999999999995</v>
      </c>
      <c r="J606" s="514"/>
      <c r="K606" s="210">
        <v>0</v>
      </c>
      <c r="L606" s="24" t="s">
        <v>287</v>
      </c>
      <c r="M606" s="37">
        <v>40</v>
      </c>
      <c r="N606" s="37" t="s">
        <v>481</v>
      </c>
      <c r="O606" s="25">
        <v>1875</v>
      </c>
      <c r="P606" s="211"/>
      <c r="Q606" s="317"/>
      <c r="R606" s="294"/>
      <c r="S606" s="305"/>
      <c r="T606" s="26" t="s">
        <v>998</v>
      </c>
      <c r="U606" s="26"/>
    </row>
    <row r="607" spans="1:21" customFormat="1" ht="29.25" customHeight="1" x14ac:dyDescent="0.25">
      <c r="A607" s="16">
        <v>91190</v>
      </c>
      <c r="B607" s="66"/>
      <c r="C607" s="584"/>
      <c r="D607" s="587"/>
      <c r="E607" s="89">
        <v>4</v>
      </c>
      <c r="F607" s="89" t="s">
        <v>405</v>
      </c>
      <c r="G607" s="90">
        <v>606.15</v>
      </c>
      <c r="H607" s="267">
        <v>7340477</v>
      </c>
      <c r="I607" s="120">
        <f>+G607-G606</f>
        <v>149.12</v>
      </c>
      <c r="J607" s="514"/>
      <c r="K607" s="210">
        <v>0</v>
      </c>
      <c r="L607" s="24" t="s">
        <v>287</v>
      </c>
      <c r="M607" s="37">
        <v>40</v>
      </c>
      <c r="N607" s="37" t="s">
        <v>481</v>
      </c>
      <c r="O607" s="25">
        <v>1875</v>
      </c>
      <c r="P607" s="211"/>
      <c r="Q607" s="317"/>
      <c r="R607" s="294"/>
      <c r="S607" s="305"/>
      <c r="T607" s="26" t="s">
        <v>998</v>
      </c>
      <c r="U607" s="26"/>
    </row>
    <row r="608" spans="1:21" customFormat="1" ht="29.25" customHeight="1" thickBot="1" x14ac:dyDescent="0.3">
      <c r="A608" s="16">
        <v>91193</v>
      </c>
      <c r="B608" s="66"/>
      <c r="C608" s="585"/>
      <c r="D608" s="588"/>
      <c r="E608" s="111">
        <v>5</v>
      </c>
      <c r="F608" s="111" t="s">
        <v>406</v>
      </c>
      <c r="G608" s="112">
        <v>755.27</v>
      </c>
      <c r="H608" s="268">
        <v>9146320</v>
      </c>
      <c r="I608" s="120">
        <f>+G608-G607</f>
        <v>149.12</v>
      </c>
      <c r="J608" s="514"/>
      <c r="K608" s="210">
        <v>0</v>
      </c>
      <c r="L608" s="499" t="s">
        <v>287</v>
      </c>
      <c r="M608" s="222">
        <v>40</v>
      </c>
      <c r="N608" s="222" t="s">
        <v>481</v>
      </c>
      <c r="O608" s="221">
        <v>1875</v>
      </c>
      <c r="P608" s="223"/>
      <c r="Q608" s="361"/>
      <c r="R608" s="295"/>
      <c r="S608" s="309"/>
      <c r="T608" s="26" t="s">
        <v>998</v>
      </c>
      <c r="U608" s="26"/>
    </row>
    <row r="609" spans="1:21" customFormat="1" ht="27.75" customHeight="1" x14ac:dyDescent="0.25">
      <c r="A609" s="1"/>
      <c r="B609" s="66"/>
      <c r="C609" s="667">
        <v>91182</v>
      </c>
      <c r="D609" s="638" t="s">
        <v>409</v>
      </c>
      <c r="E609" s="109">
        <v>1</v>
      </c>
      <c r="F609" s="109" t="s">
        <v>402</v>
      </c>
      <c r="G609" s="110">
        <v>198.49</v>
      </c>
      <c r="H609" s="266">
        <v>2403714</v>
      </c>
      <c r="I609" s="120"/>
      <c r="J609" s="514"/>
      <c r="K609" s="210">
        <v>0</v>
      </c>
      <c r="L609" s="498" t="s">
        <v>287</v>
      </c>
      <c r="M609" s="216">
        <v>50</v>
      </c>
      <c r="N609" s="216" t="s">
        <v>481</v>
      </c>
      <c r="O609" s="215">
        <v>1875</v>
      </c>
      <c r="P609" s="217"/>
      <c r="Q6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9" s="409" t="s">
        <v>287</v>
      </c>
      <c r="S609" s="368">
        <v>50</v>
      </c>
      <c r="T609" s="26" t="s">
        <v>998</v>
      </c>
      <c r="U609" s="26" t="s">
        <v>998</v>
      </c>
    </row>
    <row r="610" spans="1:21" customFormat="1" ht="32.25" customHeight="1" x14ac:dyDescent="0.25">
      <c r="A610" s="16">
        <v>91185</v>
      </c>
      <c r="B610" s="66"/>
      <c r="C610" s="668"/>
      <c r="D610" s="639"/>
      <c r="E610" s="89">
        <v>2</v>
      </c>
      <c r="F610" s="89" t="s">
        <v>403</v>
      </c>
      <c r="G610" s="90">
        <v>384.89</v>
      </c>
      <c r="H610" s="267">
        <v>4661018</v>
      </c>
      <c r="I610" s="120">
        <f>+G610-G609</f>
        <v>186.39999999999998</v>
      </c>
      <c r="J610" s="514">
        <v>186.39999999999998</v>
      </c>
      <c r="K610" s="467">
        <v>2257304</v>
      </c>
      <c r="L610" s="24" t="s">
        <v>287</v>
      </c>
      <c r="M610" s="37">
        <v>50</v>
      </c>
      <c r="N610" s="37" t="s">
        <v>481</v>
      </c>
      <c r="O610" s="25">
        <v>1875</v>
      </c>
      <c r="P610" s="211"/>
      <c r="Q610" s="30"/>
      <c r="R610" s="410"/>
      <c r="S610" s="24"/>
      <c r="T610" s="26" t="s">
        <v>998</v>
      </c>
      <c r="U610" s="26"/>
    </row>
    <row r="611" spans="1:21" customFormat="1" ht="32.25" customHeight="1" x14ac:dyDescent="0.25">
      <c r="A611" s="16">
        <v>91188</v>
      </c>
      <c r="B611" s="66"/>
      <c r="C611" s="668"/>
      <c r="D611" s="639"/>
      <c r="E611" s="89">
        <v>3</v>
      </c>
      <c r="F611" s="89" t="s">
        <v>404</v>
      </c>
      <c r="G611" s="90">
        <v>571.29</v>
      </c>
      <c r="H611" s="267">
        <v>6918322</v>
      </c>
      <c r="I611" s="120">
        <f>+G611-G610</f>
        <v>186.39999999999998</v>
      </c>
      <c r="J611" s="514"/>
      <c r="K611" s="210">
        <v>0</v>
      </c>
      <c r="L611" s="24" t="s">
        <v>287</v>
      </c>
      <c r="M611" s="37">
        <v>50</v>
      </c>
      <c r="N611" s="37" t="s">
        <v>481</v>
      </c>
      <c r="O611" s="25">
        <v>1875</v>
      </c>
      <c r="P611" s="211"/>
      <c r="Q611" s="30"/>
      <c r="R611" s="410"/>
      <c r="S611" s="24"/>
      <c r="T611" s="26" t="s">
        <v>998</v>
      </c>
      <c r="U611" s="26"/>
    </row>
    <row r="612" spans="1:21" customFormat="1" ht="32.25" customHeight="1" x14ac:dyDescent="0.25">
      <c r="A612" s="16">
        <v>91191</v>
      </c>
      <c r="B612" s="66"/>
      <c r="C612" s="668"/>
      <c r="D612" s="639"/>
      <c r="E612" s="89">
        <v>4</v>
      </c>
      <c r="F612" s="89" t="s">
        <v>405</v>
      </c>
      <c r="G612" s="90">
        <v>757.69</v>
      </c>
      <c r="H612" s="267">
        <v>9175626</v>
      </c>
      <c r="I612" s="120">
        <f>+G612-G611</f>
        <v>186.40000000000009</v>
      </c>
      <c r="J612" s="514"/>
      <c r="K612" s="210">
        <v>0</v>
      </c>
      <c r="L612" s="24" t="s">
        <v>287</v>
      </c>
      <c r="M612" s="37">
        <v>50</v>
      </c>
      <c r="N612" s="37" t="s">
        <v>481</v>
      </c>
      <c r="O612" s="25">
        <v>1875</v>
      </c>
      <c r="P612" s="211"/>
      <c r="Q612" s="30"/>
      <c r="R612" s="410"/>
      <c r="S612" s="24"/>
      <c r="T612" s="26" t="s">
        <v>998</v>
      </c>
      <c r="U612" s="26"/>
    </row>
    <row r="613" spans="1:21" customFormat="1" ht="32.25" customHeight="1" thickBot="1" x14ac:dyDescent="0.3">
      <c r="A613" s="16">
        <v>91194</v>
      </c>
      <c r="B613" s="66"/>
      <c r="C613" s="669"/>
      <c r="D613" s="640"/>
      <c r="E613" s="111">
        <v>5</v>
      </c>
      <c r="F613" s="111" t="s">
        <v>406</v>
      </c>
      <c r="G613" s="112">
        <v>944.09</v>
      </c>
      <c r="H613" s="268">
        <v>11432930</v>
      </c>
      <c r="I613" s="120">
        <f>+G613-G612</f>
        <v>186.39999999999998</v>
      </c>
      <c r="J613" s="514"/>
      <c r="K613" s="210">
        <v>0</v>
      </c>
      <c r="L613" s="412" t="s">
        <v>287</v>
      </c>
      <c r="M613" s="209">
        <v>50</v>
      </c>
      <c r="N613" s="209" t="s">
        <v>481</v>
      </c>
      <c r="O613" s="299">
        <v>1875</v>
      </c>
      <c r="P613" s="334"/>
      <c r="Q613" s="335"/>
      <c r="R613" s="411"/>
      <c r="S613" s="412"/>
      <c r="T613" s="26" t="s">
        <v>998</v>
      </c>
      <c r="U613" s="26"/>
    </row>
    <row r="614" spans="1:21" customFormat="1" ht="30.75" customHeight="1" x14ac:dyDescent="0.25">
      <c r="A614" s="1"/>
      <c r="B614" s="66"/>
      <c r="C614" s="583">
        <v>91183</v>
      </c>
      <c r="D614" s="632" t="s">
        <v>410</v>
      </c>
      <c r="E614" s="109">
        <v>1</v>
      </c>
      <c r="F614" s="109" t="s">
        <v>402</v>
      </c>
      <c r="G614" s="110">
        <v>238.23</v>
      </c>
      <c r="H614" s="266">
        <v>2884965</v>
      </c>
      <c r="I614" s="120"/>
      <c r="J614" s="514"/>
      <c r="K614" s="210">
        <v>0</v>
      </c>
      <c r="L614" s="498" t="s">
        <v>287</v>
      </c>
      <c r="M614" s="216">
        <v>60</v>
      </c>
      <c r="N614" s="216" t="s">
        <v>481</v>
      </c>
      <c r="O614" s="215">
        <v>1875</v>
      </c>
      <c r="P614" s="217"/>
      <c r="Q61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4" s="348" t="s">
        <v>287</v>
      </c>
      <c r="S614" s="349">
        <v>60</v>
      </c>
      <c r="T614" s="26" t="s">
        <v>998</v>
      </c>
      <c r="U614" s="26" t="s">
        <v>998</v>
      </c>
    </row>
    <row r="615" spans="1:21" customFormat="1" ht="30.75" customHeight="1" x14ac:dyDescent="0.25">
      <c r="A615" s="16">
        <v>91186</v>
      </c>
      <c r="B615" s="66"/>
      <c r="C615" s="584"/>
      <c r="D615" s="633"/>
      <c r="E615" s="89">
        <v>2</v>
      </c>
      <c r="F615" s="89" t="s">
        <v>403</v>
      </c>
      <c r="G615" s="90">
        <v>461.91</v>
      </c>
      <c r="H615" s="267">
        <v>5593730</v>
      </c>
      <c r="I615" s="120">
        <f>+G615-G614</f>
        <v>223.68000000000004</v>
      </c>
      <c r="J615" s="514">
        <v>223.68000000000004</v>
      </c>
      <c r="K615" s="467">
        <v>2708765</v>
      </c>
      <c r="L615" s="24" t="s">
        <v>287</v>
      </c>
      <c r="M615" s="37">
        <v>60</v>
      </c>
      <c r="N615" s="37" t="s">
        <v>481</v>
      </c>
      <c r="O615" s="25">
        <v>1875</v>
      </c>
      <c r="P615" s="211"/>
      <c r="Q615" s="30"/>
      <c r="R615" s="294"/>
      <c r="S615" s="305"/>
      <c r="T615" s="26" t="s">
        <v>998</v>
      </c>
      <c r="U615" s="26"/>
    </row>
    <row r="616" spans="1:21" customFormat="1" ht="30.75" customHeight="1" x14ac:dyDescent="0.25">
      <c r="A616" s="16">
        <v>91189</v>
      </c>
      <c r="B616" s="66"/>
      <c r="C616" s="584"/>
      <c r="D616" s="633"/>
      <c r="E616" s="89">
        <v>3</v>
      </c>
      <c r="F616" s="89" t="s">
        <v>404</v>
      </c>
      <c r="G616" s="90">
        <v>685.59</v>
      </c>
      <c r="H616" s="267">
        <v>8302495</v>
      </c>
      <c r="I616" s="120">
        <f>+G616-G615</f>
        <v>223.68</v>
      </c>
      <c r="J616" s="514"/>
      <c r="K616" s="210">
        <v>0</v>
      </c>
      <c r="L616" s="24" t="s">
        <v>287</v>
      </c>
      <c r="M616" s="37">
        <v>60</v>
      </c>
      <c r="N616" s="37" t="s">
        <v>481</v>
      </c>
      <c r="O616" s="25">
        <v>1875</v>
      </c>
      <c r="P616" s="211"/>
      <c r="Q616" s="30"/>
      <c r="R616" s="294"/>
      <c r="S616" s="305"/>
      <c r="T616" s="26" t="s">
        <v>998</v>
      </c>
      <c r="U616" s="26"/>
    </row>
    <row r="617" spans="1:21" customFormat="1" ht="30.75" customHeight="1" x14ac:dyDescent="0.25">
      <c r="A617" s="16">
        <v>91192</v>
      </c>
      <c r="B617" s="66"/>
      <c r="C617" s="584"/>
      <c r="D617" s="633"/>
      <c r="E617" s="89">
        <v>4</v>
      </c>
      <c r="F617" s="89" t="s">
        <v>405</v>
      </c>
      <c r="G617" s="90">
        <v>909.27</v>
      </c>
      <c r="H617" s="267">
        <v>11011260</v>
      </c>
      <c r="I617" s="120">
        <f>+G617-G616</f>
        <v>223.67999999999995</v>
      </c>
      <c r="J617" s="514"/>
      <c r="K617" s="210">
        <v>0</v>
      </c>
      <c r="L617" s="24" t="s">
        <v>287</v>
      </c>
      <c r="M617" s="37">
        <v>60</v>
      </c>
      <c r="N617" s="37" t="s">
        <v>481</v>
      </c>
      <c r="O617" s="25">
        <v>1875</v>
      </c>
      <c r="P617" s="211"/>
      <c r="Q617" s="30"/>
      <c r="R617" s="294"/>
      <c r="S617" s="305"/>
      <c r="T617" s="26" t="s">
        <v>998</v>
      </c>
      <c r="U617" s="26"/>
    </row>
    <row r="618" spans="1:21" customFormat="1" ht="30.75" customHeight="1" thickBot="1" x14ac:dyDescent="0.3">
      <c r="A618" s="16">
        <v>91195</v>
      </c>
      <c r="B618" s="66"/>
      <c r="C618" s="585"/>
      <c r="D618" s="634"/>
      <c r="E618" s="111">
        <v>5</v>
      </c>
      <c r="F618" s="111" t="s">
        <v>406</v>
      </c>
      <c r="G618" s="112">
        <v>1132.95</v>
      </c>
      <c r="H618" s="268">
        <v>13720025</v>
      </c>
      <c r="I618" s="120">
        <f>+G618-G617</f>
        <v>223.68000000000006</v>
      </c>
      <c r="J618" s="514"/>
      <c r="K618" s="210">
        <v>0</v>
      </c>
      <c r="L618" s="499" t="s">
        <v>287</v>
      </c>
      <c r="M618" s="222">
        <v>60</v>
      </c>
      <c r="N618" s="222" t="s">
        <v>481</v>
      </c>
      <c r="O618" s="221">
        <v>1875</v>
      </c>
      <c r="P618" s="223"/>
      <c r="Q618" s="224"/>
      <c r="R618" s="295"/>
      <c r="S618" s="309"/>
      <c r="T618" s="26" t="s">
        <v>998</v>
      </c>
      <c r="U618" s="26"/>
    </row>
    <row r="619" spans="1:21" customFormat="1" ht="33" customHeight="1" x14ac:dyDescent="0.25">
      <c r="A619" s="1"/>
      <c r="B619" s="66"/>
      <c r="C619" s="589">
        <v>92181</v>
      </c>
      <c r="D619" s="586" t="s">
        <v>411</v>
      </c>
      <c r="E619" s="109">
        <v>1</v>
      </c>
      <c r="F619" s="109" t="s">
        <v>402</v>
      </c>
      <c r="G619" s="110">
        <v>277.93</v>
      </c>
      <c r="H619" s="266">
        <v>3365732</v>
      </c>
      <c r="I619" s="120"/>
      <c r="J619" s="514"/>
      <c r="K619" s="210">
        <v>0</v>
      </c>
      <c r="L619" s="498" t="s">
        <v>287</v>
      </c>
      <c r="M619" s="216">
        <v>70</v>
      </c>
      <c r="N619" s="216" t="s">
        <v>481</v>
      </c>
      <c r="O619" s="215">
        <v>1875</v>
      </c>
      <c r="P619" s="217"/>
      <c r="Q6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9" s="348" t="s">
        <v>287</v>
      </c>
      <c r="S619" s="349">
        <v>70</v>
      </c>
      <c r="T619" s="26" t="s">
        <v>998</v>
      </c>
      <c r="U619" s="26" t="s">
        <v>998</v>
      </c>
    </row>
    <row r="620" spans="1:21" customFormat="1" ht="33" customHeight="1" x14ac:dyDescent="0.25">
      <c r="A620" s="23">
        <v>92184</v>
      </c>
      <c r="B620" s="66"/>
      <c r="C620" s="590"/>
      <c r="D620" s="587"/>
      <c r="E620" s="89">
        <v>2</v>
      </c>
      <c r="F620" s="89" t="s">
        <v>403</v>
      </c>
      <c r="G620" s="90">
        <v>538.89</v>
      </c>
      <c r="H620" s="267">
        <v>6525958</v>
      </c>
      <c r="I620" s="120">
        <f>+G620-G619</f>
        <v>260.95999999999998</v>
      </c>
      <c r="J620" s="514">
        <v>260.95999999999998</v>
      </c>
      <c r="K620" s="467">
        <v>3160226</v>
      </c>
      <c r="L620" s="24" t="s">
        <v>287</v>
      </c>
      <c r="M620" s="37">
        <v>70</v>
      </c>
      <c r="N620" s="37" t="s">
        <v>481</v>
      </c>
      <c r="O620" s="25">
        <v>1875</v>
      </c>
      <c r="P620" s="211"/>
      <c r="Q620" s="30"/>
      <c r="R620" s="294"/>
      <c r="S620" s="305"/>
      <c r="T620" s="26" t="s">
        <v>998</v>
      </c>
      <c r="U620" s="26"/>
    </row>
    <row r="621" spans="1:21" customFormat="1" ht="33" customHeight="1" x14ac:dyDescent="0.25">
      <c r="A621" s="23">
        <v>92187</v>
      </c>
      <c r="B621" s="66"/>
      <c r="C621" s="590"/>
      <c r="D621" s="587"/>
      <c r="E621" s="89">
        <v>3</v>
      </c>
      <c r="F621" s="89" t="s">
        <v>404</v>
      </c>
      <c r="G621" s="90">
        <v>799.85</v>
      </c>
      <c r="H621" s="267">
        <v>9686184</v>
      </c>
      <c r="I621" s="120">
        <f>+G621-G620</f>
        <v>260.96000000000004</v>
      </c>
      <c r="J621" s="514"/>
      <c r="K621" s="210">
        <v>0</v>
      </c>
      <c r="L621" s="24" t="s">
        <v>287</v>
      </c>
      <c r="M621" s="37">
        <v>70</v>
      </c>
      <c r="N621" s="37" t="s">
        <v>481</v>
      </c>
      <c r="O621" s="25">
        <v>1875</v>
      </c>
      <c r="P621" s="211"/>
      <c r="Q621" s="30"/>
      <c r="R621" s="294"/>
      <c r="S621" s="305"/>
      <c r="T621" s="26" t="s">
        <v>998</v>
      </c>
      <c r="U621" s="26"/>
    </row>
    <row r="622" spans="1:21" customFormat="1" ht="33" customHeight="1" x14ac:dyDescent="0.25">
      <c r="A622" s="23">
        <v>92190</v>
      </c>
      <c r="B622" s="66"/>
      <c r="C622" s="590"/>
      <c r="D622" s="587"/>
      <c r="E622" s="89">
        <v>4</v>
      </c>
      <c r="F622" s="89" t="s">
        <v>405</v>
      </c>
      <c r="G622" s="90">
        <v>1060.81</v>
      </c>
      <c r="H622" s="267">
        <v>12846409</v>
      </c>
      <c r="I622" s="120">
        <f>+G622-G621</f>
        <v>260.95999999999992</v>
      </c>
      <c r="J622" s="514"/>
      <c r="K622" s="210">
        <v>0</v>
      </c>
      <c r="L622" s="24" t="s">
        <v>287</v>
      </c>
      <c r="M622" s="37">
        <v>70</v>
      </c>
      <c r="N622" s="37" t="s">
        <v>481</v>
      </c>
      <c r="O622" s="25">
        <v>1875</v>
      </c>
      <c r="P622" s="211"/>
      <c r="Q622" s="30"/>
      <c r="R622" s="294"/>
      <c r="S622" s="305"/>
      <c r="T622" s="26" t="s">
        <v>998</v>
      </c>
      <c r="U622" s="26"/>
    </row>
    <row r="623" spans="1:21" customFormat="1" ht="33" customHeight="1" thickBot="1" x14ac:dyDescent="0.3">
      <c r="A623" s="23">
        <v>92193</v>
      </c>
      <c r="B623" s="66"/>
      <c r="C623" s="591"/>
      <c r="D623" s="588"/>
      <c r="E623" s="111">
        <v>5</v>
      </c>
      <c r="F623" s="111" t="s">
        <v>406</v>
      </c>
      <c r="G623" s="112">
        <v>1321.77</v>
      </c>
      <c r="H623" s="268">
        <v>16006635</v>
      </c>
      <c r="I623" s="120">
        <f>+G623-G622</f>
        <v>260.96000000000004</v>
      </c>
      <c r="J623" s="514"/>
      <c r="K623" s="210">
        <v>0</v>
      </c>
      <c r="L623" s="499" t="s">
        <v>287</v>
      </c>
      <c r="M623" s="222">
        <v>70</v>
      </c>
      <c r="N623" s="222" t="s">
        <v>481</v>
      </c>
      <c r="O623" s="221">
        <v>1875</v>
      </c>
      <c r="P623" s="223"/>
      <c r="Q623" s="224"/>
      <c r="R623" s="295"/>
      <c r="S623" s="309"/>
      <c r="T623" s="26" t="s">
        <v>998</v>
      </c>
      <c r="U623" s="26"/>
    </row>
    <row r="624" spans="1:21" customFormat="1" ht="30.75" customHeight="1" x14ac:dyDescent="0.25">
      <c r="A624" s="1"/>
      <c r="B624" s="66"/>
      <c r="C624" s="589">
        <v>92182</v>
      </c>
      <c r="D624" s="632" t="s">
        <v>412</v>
      </c>
      <c r="E624" s="109">
        <v>1</v>
      </c>
      <c r="F624" s="109" t="s">
        <v>402</v>
      </c>
      <c r="G624" s="110">
        <v>317.58</v>
      </c>
      <c r="H624" s="266">
        <v>3845894</v>
      </c>
      <c r="I624" s="120"/>
      <c r="J624" s="514"/>
      <c r="K624" s="210">
        <v>0</v>
      </c>
      <c r="L624" s="498" t="s">
        <v>287</v>
      </c>
      <c r="M624" s="216">
        <v>80</v>
      </c>
      <c r="N624" s="216" t="s">
        <v>481</v>
      </c>
      <c r="O624" s="215">
        <v>1875</v>
      </c>
      <c r="P624" s="217"/>
      <c r="Q6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4" s="348" t="s">
        <v>287</v>
      </c>
      <c r="S624" s="349">
        <v>80</v>
      </c>
      <c r="T624" s="26" t="s">
        <v>998</v>
      </c>
      <c r="U624" s="26" t="s">
        <v>998</v>
      </c>
    </row>
    <row r="625" spans="1:21" customFormat="1" ht="30.75" customHeight="1" x14ac:dyDescent="0.25">
      <c r="A625" s="23">
        <v>92185</v>
      </c>
      <c r="B625" s="66"/>
      <c r="C625" s="590"/>
      <c r="D625" s="633"/>
      <c r="E625" s="89">
        <v>2</v>
      </c>
      <c r="F625" s="89" t="s">
        <v>403</v>
      </c>
      <c r="G625" s="90">
        <v>615.82000000000005</v>
      </c>
      <c r="H625" s="267">
        <v>7457580</v>
      </c>
      <c r="I625" s="120">
        <f>+G625-G624</f>
        <v>298.24000000000007</v>
      </c>
      <c r="J625" s="514">
        <v>298.24000000000007</v>
      </c>
      <c r="K625" s="467">
        <v>3611686</v>
      </c>
      <c r="L625" s="24" t="s">
        <v>287</v>
      </c>
      <c r="M625" s="37">
        <v>80</v>
      </c>
      <c r="N625" s="37" t="s">
        <v>481</v>
      </c>
      <c r="O625" s="25">
        <v>1875</v>
      </c>
      <c r="P625" s="211"/>
      <c r="Q625" s="30"/>
      <c r="R625" s="294"/>
      <c r="S625" s="305"/>
      <c r="T625" s="26" t="s">
        <v>998</v>
      </c>
      <c r="U625" s="26"/>
    </row>
    <row r="626" spans="1:21" customFormat="1" ht="30.75" customHeight="1" x14ac:dyDescent="0.25">
      <c r="A626" s="23">
        <v>92188</v>
      </c>
      <c r="B626" s="66"/>
      <c r="C626" s="590"/>
      <c r="D626" s="633"/>
      <c r="E626" s="89">
        <v>3</v>
      </c>
      <c r="F626" s="89" t="s">
        <v>404</v>
      </c>
      <c r="G626" s="90">
        <v>914.06</v>
      </c>
      <c r="H626" s="267">
        <v>11069267</v>
      </c>
      <c r="I626" s="120">
        <f>+G626-G625</f>
        <v>298.2399999999999</v>
      </c>
      <c r="J626" s="514"/>
      <c r="K626" s="210">
        <v>0</v>
      </c>
      <c r="L626" s="24" t="s">
        <v>287</v>
      </c>
      <c r="M626" s="37">
        <v>80</v>
      </c>
      <c r="N626" s="37" t="s">
        <v>481</v>
      </c>
      <c r="O626" s="25">
        <v>1875</v>
      </c>
      <c r="P626" s="211"/>
      <c r="Q626" s="30"/>
      <c r="R626" s="294"/>
      <c r="S626" s="305"/>
      <c r="T626" s="26" t="s">
        <v>998</v>
      </c>
      <c r="U626" s="26"/>
    </row>
    <row r="627" spans="1:21" customFormat="1" ht="30.75" customHeight="1" x14ac:dyDescent="0.25">
      <c r="A627" s="23">
        <v>92191</v>
      </c>
      <c r="B627" s="66"/>
      <c r="C627" s="590"/>
      <c r="D627" s="633"/>
      <c r="E627" s="89">
        <v>4</v>
      </c>
      <c r="F627" s="89" t="s">
        <v>405</v>
      </c>
      <c r="G627" s="90">
        <v>1212.3</v>
      </c>
      <c r="H627" s="267">
        <v>14680953</v>
      </c>
      <c r="I627" s="120">
        <f>+G627-G626</f>
        <v>298.24</v>
      </c>
      <c r="J627" s="514"/>
      <c r="K627" s="210">
        <v>0</v>
      </c>
      <c r="L627" s="24" t="s">
        <v>287</v>
      </c>
      <c r="M627" s="37">
        <v>80</v>
      </c>
      <c r="N627" s="37" t="s">
        <v>481</v>
      </c>
      <c r="O627" s="25">
        <v>1875</v>
      </c>
      <c r="P627" s="211"/>
      <c r="Q627" s="30"/>
      <c r="R627" s="294"/>
      <c r="S627" s="305"/>
      <c r="T627" s="26" t="s">
        <v>998</v>
      </c>
      <c r="U627" s="26"/>
    </row>
    <row r="628" spans="1:21" customFormat="1" ht="30.75" customHeight="1" thickBot="1" x14ac:dyDescent="0.3">
      <c r="A628" s="23">
        <v>92194</v>
      </c>
      <c r="B628" s="66"/>
      <c r="C628" s="591"/>
      <c r="D628" s="634"/>
      <c r="E628" s="111">
        <v>5</v>
      </c>
      <c r="F628" s="111" t="s">
        <v>406</v>
      </c>
      <c r="G628" s="112">
        <v>1510.55</v>
      </c>
      <c r="H628" s="268">
        <v>18292761</v>
      </c>
      <c r="I628" s="120">
        <f>+G628-G627</f>
        <v>298.25</v>
      </c>
      <c r="J628" s="514"/>
      <c r="K628" s="210">
        <v>0</v>
      </c>
      <c r="L628" s="499" t="s">
        <v>287</v>
      </c>
      <c r="M628" s="222">
        <v>80</v>
      </c>
      <c r="N628" s="222" t="s">
        <v>481</v>
      </c>
      <c r="O628" s="221">
        <v>1875</v>
      </c>
      <c r="P628" s="223"/>
      <c r="Q628" s="224"/>
      <c r="R628" s="295"/>
      <c r="S628" s="309"/>
      <c r="T628" s="26" t="s">
        <v>998</v>
      </c>
      <c r="U628" s="26"/>
    </row>
    <row r="629" spans="1:21" customFormat="1" ht="30.75" customHeight="1" x14ac:dyDescent="0.25">
      <c r="A629" s="1"/>
      <c r="B629" s="66"/>
      <c r="C629" s="589">
        <v>92183</v>
      </c>
      <c r="D629" s="586" t="s">
        <v>413</v>
      </c>
      <c r="E629" s="109">
        <v>1</v>
      </c>
      <c r="F629" s="109" t="s">
        <v>402</v>
      </c>
      <c r="G629" s="110">
        <v>357.28</v>
      </c>
      <c r="H629" s="266">
        <v>4326661</v>
      </c>
      <c r="I629" s="120"/>
      <c r="J629" s="514"/>
      <c r="K629" s="210">
        <v>0</v>
      </c>
      <c r="L629" s="501" t="s">
        <v>287</v>
      </c>
      <c r="M629" s="287">
        <v>90</v>
      </c>
      <c r="N629" s="287" t="s">
        <v>481</v>
      </c>
      <c r="O629" s="275">
        <v>1875</v>
      </c>
      <c r="P629" s="336"/>
      <c r="Q6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9" s="347" t="s">
        <v>287</v>
      </c>
      <c r="S629" s="413">
        <v>90</v>
      </c>
      <c r="T629" s="26" t="s">
        <v>998</v>
      </c>
      <c r="U629" s="26" t="s">
        <v>998</v>
      </c>
    </row>
    <row r="630" spans="1:21" customFormat="1" ht="30.75" customHeight="1" x14ac:dyDescent="0.25">
      <c r="A630" s="23">
        <v>92186</v>
      </c>
      <c r="B630" s="66"/>
      <c r="C630" s="590"/>
      <c r="D630" s="587"/>
      <c r="E630" s="89">
        <v>2</v>
      </c>
      <c r="F630" s="89" t="s">
        <v>403</v>
      </c>
      <c r="G630" s="90">
        <v>692.8</v>
      </c>
      <c r="H630" s="267">
        <v>8389808</v>
      </c>
      <c r="I630" s="120">
        <f>+G630-G629</f>
        <v>335.52</v>
      </c>
      <c r="J630" s="514">
        <v>335.52</v>
      </c>
      <c r="K630" s="467">
        <v>4063147</v>
      </c>
      <c r="L630" s="24" t="s">
        <v>287</v>
      </c>
      <c r="M630" s="37">
        <v>90</v>
      </c>
      <c r="N630" s="37" t="s">
        <v>481</v>
      </c>
      <c r="O630" s="25">
        <v>1875</v>
      </c>
      <c r="P630" s="211"/>
      <c r="Q630" s="30"/>
      <c r="R630" s="294"/>
      <c r="S630" s="305"/>
      <c r="T630" s="26" t="s">
        <v>998</v>
      </c>
      <c r="U630" s="26"/>
    </row>
    <row r="631" spans="1:21" customFormat="1" ht="30.75" customHeight="1" x14ac:dyDescent="0.25">
      <c r="A631" s="23">
        <v>92189</v>
      </c>
      <c r="B631" s="66"/>
      <c r="C631" s="590"/>
      <c r="D631" s="587"/>
      <c r="E631" s="89">
        <v>3</v>
      </c>
      <c r="F631" s="89" t="s">
        <v>404</v>
      </c>
      <c r="G631" s="90">
        <v>1028.32</v>
      </c>
      <c r="H631" s="267">
        <v>12452955</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x14ac:dyDescent="0.25">
      <c r="A632" s="23">
        <v>92192</v>
      </c>
      <c r="B632" s="66"/>
      <c r="C632" s="590"/>
      <c r="D632" s="587"/>
      <c r="E632" s="89">
        <v>4</v>
      </c>
      <c r="F632" s="89" t="s">
        <v>405</v>
      </c>
      <c r="G632" s="90">
        <v>1363.84</v>
      </c>
      <c r="H632" s="267">
        <v>16516102</v>
      </c>
      <c r="I632" s="120">
        <f>+G632-G631</f>
        <v>335.52</v>
      </c>
      <c r="J632" s="512"/>
      <c r="K632" s="210">
        <v>0</v>
      </c>
      <c r="L632" s="24" t="s">
        <v>287</v>
      </c>
      <c r="M632" s="37">
        <v>90</v>
      </c>
      <c r="N632" s="37" t="s">
        <v>481</v>
      </c>
      <c r="O632" s="25">
        <v>1875</v>
      </c>
      <c r="P632" s="211"/>
      <c r="Q632" s="30"/>
      <c r="R632" s="294"/>
      <c r="S632" s="305"/>
      <c r="T632" s="26" t="s">
        <v>998</v>
      </c>
      <c r="U632" s="26"/>
    </row>
    <row r="633" spans="1:21" customFormat="1" ht="30.75" customHeight="1" thickBot="1" x14ac:dyDescent="0.3">
      <c r="A633" s="23">
        <v>92195</v>
      </c>
      <c r="B633" s="66"/>
      <c r="C633" s="591"/>
      <c r="D633" s="588"/>
      <c r="E633" s="111">
        <v>5</v>
      </c>
      <c r="F633" s="111" t="s">
        <v>406</v>
      </c>
      <c r="G633" s="112">
        <v>1699.36</v>
      </c>
      <c r="H633" s="268">
        <v>20579250</v>
      </c>
      <c r="I633" s="120">
        <f>+G633-G632</f>
        <v>335.52</v>
      </c>
      <c r="J633" s="512"/>
      <c r="K633" s="210">
        <v>0</v>
      </c>
      <c r="L633" s="499" t="s">
        <v>287</v>
      </c>
      <c r="M633" s="222">
        <v>90</v>
      </c>
      <c r="N633" s="222" t="s">
        <v>481</v>
      </c>
      <c r="O633" s="221">
        <v>1875</v>
      </c>
      <c r="P633" s="223"/>
      <c r="Q633" s="224"/>
      <c r="R633" s="295"/>
      <c r="S633" s="309"/>
      <c r="T633" s="26" t="s">
        <v>998</v>
      </c>
      <c r="U633" s="26"/>
    </row>
    <row r="634" spans="1:21" customFormat="1" ht="15" customHeight="1" x14ac:dyDescent="0.25">
      <c r="A634" s="1"/>
      <c r="B634" s="5"/>
      <c r="C634" s="680" t="s">
        <v>414</v>
      </c>
      <c r="D634" s="681"/>
      <c r="E634" s="681"/>
      <c r="F634" s="681"/>
      <c r="G634" s="681"/>
      <c r="H634" s="231"/>
      <c r="I634" s="505"/>
      <c r="J634" s="459"/>
      <c r="K634" s="210">
        <v>0</v>
      </c>
      <c r="L634" s="274" t="s">
        <v>42</v>
      </c>
      <c r="M634" s="344" t="s">
        <v>42</v>
      </c>
      <c r="N634" s="344" t="s">
        <v>42</v>
      </c>
      <c r="O634" s="344" t="s">
        <v>42</v>
      </c>
      <c r="P634" s="336"/>
      <c r="Q634" s="337"/>
      <c r="R634" s="344" t="s">
        <v>42</v>
      </c>
      <c r="S634" s="344" t="s">
        <v>42</v>
      </c>
      <c r="T634" s="344" t="s">
        <v>42</v>
      </c>
      <c r="U634" s="299" t="s">
        <v>41</v>
      </c>
    </row>
    <row r="635" spans="1:21" customFormat="1" x14ac:dyDescent="0.25">
      <c r="A635" s="1"/>
      <c r="B635" s="44" t="s">
        <v>1</v>
      </c>
      <c r="C635" s="126" t="s">
        <v>1</v>
      </c>
      <c r="D635" s="126" t="s">
        <v>2</v>
      </c>
      <c r="E635" s="126" t="s">
        <v>3</v>
      </c>
      <c r="F635" s="126" t="s">
        <v>4</v>
      </c>
      <c r="G635" s="9" t="s">
        <v>5</v>
      </c>
      <c r="H635" s="491" t="s">
        <v>6</v>
      </c>
      <c r="I635" s="505"/>
      <c r="J635" s="314"/>
      <c r="K635" s="210">
        <v>0</v>
      </c>
      <c r="L635" s="17" t="s">
        <v>42</v>
      </c>
      <c r="M635" s="210" t="s">
        <v>42</v>
      </c>
      <c r="N635" s="210" t="s">
        <v>42</v>
      </c>
      <c r="O635" s="210" t="s">
        <v>42</v>
      </c>
      <c r="P635" s="211"/>
      <c r="Q635" s="30"/>
      <c r="R635" s="210" t="s">
        <v>42</v>
      </c>
      <c r="S635" s="210" t="s">
        <v>42</v>
      </c>
      <c r="T635" s="210" t="s">
        <v>42</v>
      </c>
      <c r="U635" s="299" t="s">
        <v>41</v>
      </c>
    </row>
    <row r="636" spans="1:21" customFormat="1" ht="28.5" x14ac:dyDescent="0.25">
      <c r="A636" s="1"/>
      <c r="B636" s="57">
        <v>4001</v>
      </c>
      <c r="C636" s="15">
        <v>4001</v>
      </c>
      <c r="D636" s="58" t="s">
        <v>415</v>
      </c>
      <c r="E636" s="16"/>
      <c r="F636" s="16" t="s">
        <v>20</v>
      </c>
      <c r="G636" s="12">
        <v>37.619999999999997</v>
      </c>
      <c r="H636" s="229">
        <v>455578</v>
      </c>
      <c r="I636" s="505"/>
      <c r="J636" s="292"/>
      <c r="K636" s="210">
        <v>0</v>
      </c>
      <c r="L636" s="24" t="s">
        <v>417</v>
      </c>
      <c r="M636" s="14">
        <v>100</v>
      </c>
      <c r="N636" s="270" t="s">
        <v>481</v>
      </c>
      <c r="O636" s="14">
        <v>926</v>
      </c>
      <c r="P636" s="213"/>
      <c r="Q6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6" s="20" t="s">
        <v>417</v>
      </c>
      <c r="S636" s="14">
        <v>100</v>
      </c>
      <c r="T636" s="26" t="s">
        <v>998</v>
      </c>
      <c r="U636" s="26" t="s">
        <v>998</v>
      </c>
    </row>
    <row r="637" spans="1:21" customFormat="1" ht="66" customHeight="1" thickBot="1" x14ac:dyDescent="0.3">
      <c r="A637" s="1"/>
      <c r="B637" s="57"/>
      <c r="C637" s="177">
        <v>90094</v>
      </c>
      <c r="D637" s="178" t="s">
        <v>418</v>
      </c>
      <c r="E637" s="179"/>
      <c r="F637" s="179" t="s">
        <v>20</v>
      </c>
      <c r="G637" s="180">
        <v>0</v>
      </c>
      <c r="H637" s="250">
        <v>0</v>
      </c>
      <c r="I637" s="505"/>
      <c r="J637" s="525"/>
      <c r="K637" s="210">
        <v>0</v>
      </c>
      <c r="L637" s="412" t="s">
        <v>417</v>
      </c>
      <c r="M637" s="311">
        <v>0</v>
      </c>
      <c r="N637" s="399" t="s">
        <v>481</v>
      </c>
      <c r="O637" s="311">
        <v>926</v>
      </c>
      <c r="P637" s="312"/>
      <c r="Q63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7" s="415" t="s">
        <v>417</v>
      </c>
      <c r="S637" s="311">
        <v>0</v>
      </c>
      <c r="T637" s="26" t="s">
        <v>998</v>
      </c>
      <c r="U637" s="26" t="s">
        <v>998</v>
      </c>
    </row>
    <row r="638" spans="1:21" customFormat="1" ht="36" customHeight="1" x14ac:dyDescent="0.25">
      <c r="A638" s="23"/>
      <c r="B638" s="57">
        <v>40011</v>
      </c>
      <c r="C638" s="595" t="s">
        <v>419</v>
      </c>
      <c r="D638" s="592" t="s">
        <v>420</v>
      </c>
      <c r="E638" s="109">
        <v>1</v>
      </c>
      <c r="F638" s="130" t="s">
        <v>421</v>
      </c>
      <c r="G638" s="110">
        <v>63.24</v>
      </c>
      <c r="H638" s="266">
        <v>765836</v>
      </c>
      <c r="I638" s="120"/>
      <c r="J638" s="286"/>
      <c r="K638" s="210">
        <v>0</v>
      </c>
      <c r="L638" s="498" t="s">
        <v>416</v>
      </c>
      <c r="M638" s="215">
        <v>100</v>
      </c>
      <c r="N638" s="269" t="s">
        <v>481</v>
      </c>
      <c r="O638" s="215">
        <v>926</v>
      </c>
      <c r="P638" s="217"/>
      <c r="Q6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8" s="219" t="s">
        <v>416</v>
      </c>
      <c r="S638" s="304">
        <v>100</v>
      </c>
      <c r="T638" s="26" t="s">
        <v>998</v>
      </c>
      <c r="U638" s="26" t="s">
        <v>998</v>
      </c>
    </row>
    <row r="639" spans="1:21" customFormat="1" ht="36" customHeight="1" x14ac:dyDescent="0.25">
      <c r="A639" s="15" t="s">
        <v>422</v>
      </c>
      <c r="B639" s="57"/>
      <c r="C639" s="596"/>
      <c r="D639" s="593"/>
      <c r="E639" s="89">
        <v>2</v>
      </c>
      <c r="F639" s="131" t="s">
        <v>423</v>
      </c>
      <c r="G639" s="90">
        <v>66.84</v>
      </c>
      <c r="H639" s="267">
        <v>809432</v>
      </c>
      <c r="I639" s="120">
        <f>+G639-G638</f>
        <v>3.6000000000000014</v>
      </c>
      <c r="J639" s="212"/>
      <c r="K639" s="210">
        <v>0</v>
      </c>
      <c r="L639" s="24" t="s">
        <v>416</v>
      </c>
      <c r="M639" s="25">
        <v>100</v>
      </c>
      <c r="N639" s="270" t="s">
        <v>481</v>
      </c>
      <c r="O639" s="25">
        <v>926</v>
      </c>
      <c r="P639" s="211"/>
      <c r="Q639" s="30"/>
      <c r="R639" s="294"/>
      <c r="S639" s="305"/>
      <c r="T639" s="26" t="s">
        <v>998</v>
      </c>
      <c r="U639" s="26"/>
    </row>
    <row r="640" spans="1:21" customFormat="1" ht="36" customHeight="1" x14ac:dyDescent="0.25">
      <c r="A640" s="15" t="s">
        <v>424</v>
      </c>
      <c r="B640" s="57"/>
      <c r="C640" s="596"/>
      <c r="D640" s="593"/>
      <c r="E640" s="89">
        <v>3</v>
      </c>
      <c r="F640" s="131" t="s">
        <v>425</v>
      </c>
      <c r="G640" s="90">
        <v>70.400000000000006</v>
      </c>
      <c r="H640" s="267">
        <v>852544</v>
      </c>
      <c r="I640" s="120">
        <f>+G640-G638</f>
        <v>7.1600000000000037</v>
      </c>
      <c r="J640" s="212"/>
      <c r="K640" s="210">
        <v>0</v>
      </c>
      <c r="L640" s="24" t="s">
        <v>416</v>
      </c>
      <c r="M640" s="25">
        <v>100</v>
      </c>
      <c r="N640" s="270" t="s">
        <v>481</v>
      </c>
      <c r="O640" s="25">
        <v>926</v>
      </c>
      <c r="P640" s="211"/>
      <c r="Q640" s="30"/>
      <c r="R640" s="294"/>
      <c r="S640" s="305"/>
      <c r="T640" s="26" t="s">
        <v>998</v>
      </c>
      <c r="U640" s="26"/>
    </row>
    <row r="641" spans="1:21" customFormat="1" ht="36" customHeight="1" thickBot="1" x14ac:dyDescent="0.3">
      <c r="A641" s="15" t="s">
        <v>426</v>
      </c>
      <c r="B641" s="57"/>
      <c r="C641" s="597"/>
      <c r="D641" s="594"/>
      <c r="E641" s="111">
        <v>4</v>
      </c>
      <c r="F641" s="132" t="s">
        <v>427</v>
      </c>
      <c r="G641" s="112">
        <v>73.92</v>
      </c>
      <c r="H641" s="268">
        <v>895171</v>
      </c>
      <c r="I641" s="120">
        <f>+G641-G638</f>
        <v>10.68</v>
      </c>
      <c r="J641" s="212"/>
      <c r="K641" s="210">
        <v>0</v>
      </c>
      <c r="L641" s="499" t="s">
        <v>416</v>
      </c>
      <c r="M641" s="221">
        <v>100</v>
      </c>
      <c r="N641" s="271" t="s">
        <v>481</v>
      </c>
      <c r="O641" s="221">
        <v>926</v>
      </c>
      <c r="P641" s="223"/>
      <c r="Q641" s="224"/>
      <c r="R641" s="295"/>
      <c r="S641" s="309"/>
      <c r="T641" s="26" t="s">
        <v>998</v>
      </c>
      <c r="U641" s="26"/>
    </row>
    <row r="642" spans="1:21" customFormat="1" ht="58.5" customHeight="1" x14ac:dyDescent="0.25">
      <c r="A642" s="15"/>
      <c r="B642" s="57"/>
      <c r="C642" s="583">
        <v>90095</v>
      </c>
      <c r="D642" s="586" t="s">
        <v>428</v>
      </c>
      <c r="E642" s="109">
        <v>1</v>
      </c>
      <c r="F642" s="130" t="s">
        <v>421</v>
      </c>
      <c r="G642" s="110">
        <v>0</v>
      </c>
      <c r="H642" s="266">
        <v>0</v>
      </c>
      <c r="I642" s="120"/>
      <c r="J642" s="286"/>
      <c r="K642" s="210">
        <v>0</v>
      </c>
      <c r="L642" s="498" t="s">
        <v>416</v>
      </c>
      <c r="M642" s="215">
        <v>0</v>
      </c>
      <c r="N642" s="269" t="s">
        <v>481</v>
      </c>
      <c r="O642" s="215">
        <v>926</v>
      </c>
      <c r="P642" s="217"/>
      <c r="Q64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2" s="219" t="s">
        <v>416</v>
      </c>
      <c r="S642" s="304">
        <v>0</v>
      </c>
      <c r="T642" s="26" t="s">
        <v>998</v>
      </c>
      <c r="U642" s="26" t="s">
        <v>998</v>
      </c>
    </row>
    <row r="643" spans="1:21" customFormat="1" ht="63" customHeight="1" x14ac:dyDescent="0.25">
      <c r="A643" s="15">
        <v>90096</v>
      </c>
      <c r="B643" s="57"/>
      <c r="C643" s="584"/>
      <c r="D643" s="587"/>
      <c r="E643" s="89">
        <v>2</v>
      </c>
      <c r="F643" s="131" t="s">
        <v>423</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61.5" customHeight="1" x14ac:dyDescent="0.25">
      <c r="A644" s="15">
        <v>90097</v>
      </c>
      <c r="B644" s="57"/>
      <c r="C644" s="584"/>
      <c r="D644" s="587"/>
      <c r="E644" s="89">
        <v>3</v>
      </c>
      <c r="F644" s="131" t="s">
        <v>425</v>
      </c>
      <c r="G644" s="90">
        <v>0</v>
      </c>
      <c r="H644" s="267">
        <v>0</v>
      </c>
      <c r="I644" s="120"/>
      <c r="J644" s="286"/>
      <c r="K644" s="210">
        <v>0</v>
      </c>
      <c r="L644" s="24" t="s">
        <v>416</v>
      </c>
      <c r="M644" s="25">
        <v>0</v>
      </c>
      <c r="N644" s="270" t="s">
        <v>481</v>
      </c>
      <c r="O644" s="25">
        <v>926</v>
      </c>
      <c r="P644" s="211"/>
      <c r="Q644" s="30"/>
      <c r="R644" s="294"/>
      <c r="S644" s="305"/>
      <c r="T644" s="26" t="s">
        <v>998</v>
      </c>
      <c r="U644" s="26"/>
    </row>
    <row r="645" spans="1:21" customFormat="1" ht="48.75" customHeight="1" thickBot="1" x14ac:dyDescent="0.3">
      <c r="A645" s="15">
        <v>90098</v>
      </c>
      <c r="B645" s="57"/>
      <c r="C645" s="584"/>
      <c r="D645" s="587"/>
      <c r="E645" s="99">
        <v>4</v>
      </c>
      <c r="F645" s="725" t="s">
        <v>427</v>
      </c>
      <c r="G645" s="107">
        <v>0</v>
      </c>
      <c r="H645" s="726">
        <v>0</v>
      </c>
      <c r="I645" s="120"/>
      <c r="J645" s="286"/>
      <c r="K645" s="210">
        <v>0</v>
      </c>
      <c r="L645" s="499" t="s">
        <v>416</v>
      </c>
      <c r="M645" s="221">
        <v>0</v>
      </c>
      <c r="N645" s="271" t="s">
        <v>481</v>
      </c>
      <c r="O645" s="221">
        <v>926</v>
      </c>
      <c r="P645" s="223"/>
      <c r="Q645" s="224"/>
      <c r="R645" s="295"/>
      <c r="S645" s="309"/>
      <c r="T645" s="26" t="s">
        <v>998</v>
      </c>
      <c r="U645" s="26"/>
    </row>
    <row r="646" spans="1:21" customFormat="1" ht="36.75" customHeight="1" x14ac:dyDescent="0.25">
      <c r="A646" s="721"/>
      <c r="B646" s="57"/>
      <c r="C646" s="89">
        <v>93016</v>
      </c>
      <c r="D646" s="567" t="s">
        <v>1012</v>
      </c>
      <c r="E646" s="89"/>
      <c r="F646" s="131" t="s">
        <v>20</v>
      </c>
      <c r="G646" s="90">
        <v>29.66</v>
      </c>
      <c r="H646" s="244">
        <v>359183</v>
      </c>
      <c r="I646" s="120"/>
      <c r="J646" s="286"/>
      <c r="K646" s="210"/>
      <c r="L646" s="500"/>
      <c r="M646" s="353"/>
      <c r="N646" s="722"/>
      <c r="O646" s="353"/>
      <c r="P646" s="355"/>
      <c r="Q646" s="356"/>
      <c r="R646" s="723"/>
      <c r="S646" s="724"/>
      <c r="T646" s="26"/>
      <c r="U646" s="26"/>
    </row>
    <row r="647" spans="1:21" customFormat="1" ht="42.75" x14ac:dyDescent="0.25">
      <c r="A647" s="1"/>
      <c r="B647" s="57">
        <v>400121</v>
      </c>
      <c r="C647" s="133" t="s">
        <v>429</v>
      </c>
      <c r="D647" s="134" t="s">
        <v>1013</v>
      </c>
      <c r="E647" s="100"/>
      <c r="F647" s="100" t="s">
        <v>20</v>
      </c>
      <c r="G647" s="125">
        <v>31.22</v>
      </c>
      <c r="H647" s="231">
        <v>378074</v>
      </c>
      <c r="I647" s="505"/>
      <c r="J647" s="210"/>
      <c r="K647" s="210">
        <v>0</v>
      </c>
      <c r="L647" s="274" t="s">
        <v>979</v>
      </c>
      <c r="M647" s="275">
        <v>100</v>
      </c>
      <c r="N647" s="284" t="s">
        <v>481</v>
      </c>
      <c r="O647" s="275">
        <v>426</v>
      </c>
      <c r="P647" s="336"/>
      <c r="Q64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7" s="338" t="s">
        <v>176</v>
      </c>
      <c r="S647" s="275">
        <v>100</v>
      </c>
      <c r="T647" s="26" t="s">
        <v>998</v>
      </c>
      <c r="U647" s="26" t="s">
        <v>998</v>
      </c>
    </row>
    <row r="648" spans="1:21" customFormat="1" ht="28.5" customHeight="1" x14ac:dyDescent="0.25">
      <c r="A648" s="1"/>
      <c r="B648" s="57"/>
      <c r="C648" s="89">
        <v>93017</v>
      </c>
      <c r="D648" s="567" t="s">
        <v>1014</v>
      </c>
      <c r="E648" s="89"/>
      <c r="F648" s="131" t="s">
        <v>20</v>
      </c>
      <c r="G648" s="90">
        <v>40.57</v>
      </c>
      <c r="H648" s="244">
        <v>491303</v>
      </c>
      <c r="I648" s="505"/>
      <c r="J648" s="210"/>
      <c r="K648" s="210"/>
      <c r="L648" s="274"/>
      <c r="M648" s="275"/>
      <c r="N648" s="284"/>
      <c r="O648" s="275"/>
      <c r="P648" s="336"/>
      <c r="Q648" s="358"/>
      <c r="R648" s="338"/>
      <c r="S648" s="275"/>
      <c r="T648" s="26"/>
      <c r="U648" s="26"/>
    </row>
    <row r="649" spans="1:21" customFormat="1" ht="28.5" x14ac:dyDescent="0.25">
      <c r="A649" s="1"/>
      <c r="B649" s="57">
        <v>400122</v>
      </c>
      <c r="C649" s="104" t="s">
        <v>431</v>
      </c>
      <c r="D649" s="106" t="s">
        <v>1015</v>
      </c>
      <c r="E649" s="89"/>
      <c r="F649" s="89" t="s">
        <v>20</v>
      </c>
      <c r="G649" s="90">
        <v>43.01</v>
      </c>
      <c r="H649" s="229">
        <v>520851</v>
      </c>
      <c r="I649" s="505"/>
      <c r="J649" s="210"/>
      <c r="K649" s="210">
        <v>0</v>
      </c>
      <c r="L649" s="17" t="s">
        <v>979</v>
      </c>
      <c r="M649" s="25">
        <v>100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9" s="20" t="s">
        <v>176</v>
      </c>
      <c r="S649" s="25">
        <v>100</v>
      </c>
      <c r="T649" s="26" t="s">
        <v>998</v>
      </c>
      <c r="U649" s="26" t="s">
        <v>998</v>
      </c>
    </row>
    <row r="650" spans="1:21" customFormat="1" ht="20.25" customHeight="1" x14ac:dyDescent="0.25">
      <c r="A650" s="1"/>
      <c r="B650" s="57"/>
      <c r="C650" s="89">
        <v>93018</v>
      </c>
      <c r="D650" s="567" t="s">
        <v>1016</v>
      </c>
      <c r="E650" s="89"/>
      <c r="F650" s="131" t="s">
        <v>20</v>
      </c>
      <c r="G650" s="90">
        <v>46.48</v>
      </c>
      <c r="H650" s="244">
        <v>562873</v>
      </c>
      <c r="I650" s="505"/>
      <c r="J650" s="210"/>
      <c r="K650" s="210"/>
      <c r="L650" s="17"/>
      <c r="M650" s="25"/>
      <c r="N650" s="270"/>
      <c r="O650" s="25"/>
      <c r="P650" s="211"/>
      <c r="Q650" s="317"/>
      <c r="R650" s="20"/>
      <c r="S650" s="25"/>
      <c r="T650" s="26"/>
      <c r="U650" s="26"/>
    </row>
    <row r="651" spans="1:21" customFormat="1" ht="28.5" x14ac:dyDescent="0.25">
      <c r="A651" s="1"/>
      <c r="B651" s="57">
        <v>400123</v>
      </c>
      <c r="C651" s="104" t="s">
        <v>433</v>
      </c>
      <c r="D651" s="106" t="s">
        <v>1017</v>
      </c>
      <c r="E651" s="89"/>
      <c r="F651" s="89" t="s">
        <v>20</v>
      </c>
      <c r="G651" s="90">
        <v>48.77</v>
      </c>
      <c r="H651" s="229">
        <v>590605</v>
      </c>
      <c r="I651" s="505"/>
      <c r="J651" s="210"/>
      <c r="K651" s="210">
        <v>0</v>
      </c>
      <c r="L651" s="17" t="s">
        <v>979</v>
      </c>
      <c r="M651" s="25">
        <v>100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51" s="20" t="s">
        <v>176</v>
      </c>
      <c r="S651" s="25">
        <v>100</v>
      </c>
      <c r="T651" s="26" t="s">
        <v>998</v>
      </c>
      <c r="U651" s="26" t="s">
        <v>998</v>
      </c>
    </row>
    <row r="652" spans="1:21" customFormat="1" ht="28.5" x14ac:dyDescent="0.25">
      <c r="A652" s="1"/>
      <c r="B652" s="57">
        <v>400124</v>
      </c>
      <c r="C652" s="104" t="s">
        <v>435</v>
      </c>
      <c r="D652" s="106" t="s">
        <v>436</v>
      </c>
      <c r="E652" s="89"/>
      <c r="F652" s="89" t="s">
        <v>20</v>
      </c>
      <c r="G652" s="90">
        <v>53.61</v>
      </c>
      <c r="H652" s="229">
        <v>649217</v>
      </c>
      <c r="I652" s="505"/>
      <c r="J652" s="210"/>
      <c r="K652" s="210">
        <v>0</v>
      </c>
      <c r="L652" s="18" t="s">
        <v>21</v>
      </c>
      <c r="M652" s="25">
        <v>100</v>
      </c>
      <c r="N652" s="270" t="s">
        <v>481</v>
      </c>
      <c r="O652" s="25">
        <v>426</v>
      </c>
      <c r="P652" s="326"/>
      <c r="Q65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52" s="20" t="s">
        <v>21</v>
      </c>
      <c r="S652" s="25">
        <v>100</v>
      </c>
      <c r="T652" s="26" t="s">
        <v>998</v>
      </c>
      <c r="U652" s="26" t="s">
        <v>998</v>
      </c>
    </row>
    <row r="653" spans="1:21" customFormat="1" ht="57" x14ac:dyDescent="0.25">
      <c r="A653" s="1"/>
      <c r="B653" s="57"/>
      <c r="C653" s="89">
        <v>90104</v>
      </c>
      <c r="D653" s="106" t="s">
        <v>437</v>
      </c>
      <c r="E653" s="89"/>
      <c r="F653" s="89" t="s">
        <v>20</v>
      </c>
      <c r="G653" s="90">
        <v>0</v>
      </c>
      <c r="H653" s="229">
        <v>0</v>
      </c>
      <c r="I653" s="505"/>
      <c r="J653" s="210"/>
      <c r="K653" s="210">
        <v>0</v>
      </c>
      <c r="L653" s="18" t="s">
        <v>21</v>
      </c>
      <c r="M653" s="25">
        <v>0</v>
      </c>
      <c r="N653" s="270" t="s">
        <v>481</v>
      </c>
      <c r="O653" s="25">
        <v>426</v>
      </c>
      <c r="P653" s="211"/>
      <c r="Q65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53" s="20" t="s">
        <v>21</v>
      </c>
      <c r="S653" s="25">
        <v>0</v>
      </c>
      <c r="T653" s="26" t="s">
        <v>998</v>
      </c>
      <c r="U653" s="26" t="s">
        <v>998</v>
      </c>
    </row>
    <row r="654" spans="1:21" customFormat="1" ht="28.5" x14ac:dyDescent="0.25">
      <c r="A654" s="1"/>
      <c r="B654" s="92">
        <v>400125</v>
      </c>
      <c r="C654" s="104" t="s">
        <v>438</v>
      </c>
      <c r="D654" s="106" t="s">
        <v>439</v>
      </c>
      <c r="E654" s="89"/>
      <c r="F654" s="89" t="s">
        <v>20</v>
      </c>
      <c r="G654" s="90">
        <v>74.48</v>
      </c>
      <c r="H654" s="229">
        <v>901953</v>
      </c>
      <c r="I654" s="505"/>
      <c r="J654" s="210"/>
      <c r="K654" s="210">
        <v>0</v>
      </c>
      <c r="L654" s="18" t="s">
        <v>21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4" s="20" t="s">
        <v>21</v>
      </c>
      <c r="S654" s="25">
        <v>100</v>
      </c>
      <c r="T654" s="26" t="s">
        <v>998</v>
      </c>
      <c r="U654" s="26" t="s">
        <v>998</v>
      </c>
    </row>
    <row r="655" spans="1:21" customFormat="1" ht="57" x14ac:dyDescent="0.25">
      <c r="A655" s="1"/>
      <c r="B655" s="92"/>
      <c r="C655" s="89">
        <v>90105</v>
      </c>
      <c r="D655" s="106" t="s">
        <v>440</v>
      </c>
      <c r="E655" s="89"/>
      <c r="F655" s="89" t="s">
        <v>20</v>
      </c>
      <c r="G655" s="90">
        <v>0</v>
      </c>
      <c r="H655" s="229">
        <v>0</v>
      </c>
      <c r="I655" s="505"/>
      <c r="J655" s="210"/>
      <c r="K655" s="210">
        <v>0</v>
      </c>
      <c r="L655" s="18" t="s">
        <v>21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5" s="20" t="s">
        <v>21</v>
      </c>
      <c r="S655" s="25">
        <v>0</v>
      </c>
      <c r="T655" s="26" t="s">
        <v>998</v>
      </c>
      <c r="U655" s="26" t="s">
        <v>998</v>
      </c>
    </row>
    <row r="656" spans="1:21" customFormat="1" ht="57" x14ac:dyDescent="0.25">
      <c r="A656" s="1"/>
      <c r="B656" s="57">
        <v>400126</v>
      </c>
      <c r="C656" s="104" t="s">
        <v>441</v>
      </c>
      <c r="D656" s="106" t="s">
        <v>442</v>
      </c>
      <c r="E656" s="89"/>
      <c r="F656" s="89" t="s">
        <v>20</v>
      </c>
      <c r="G656" s="90">
        <v>124.44</v>
      </c>
      <c r="H656" s="229">
        <v>1506968</v>
      </c>
      <c r="I656" s="505"/>
      <c r="J656" s="210"/>
      <c r="K656" s="210">
        <v>0</v>
      </c>
      <c r="L656" s="18" t="s">
        <v>21</v>
      </c>
      <c r="M656" s="25">
        <v>100</v>
      </c>
      <c r="N656" s="270" t="s">
        <v>481</v>
      </c>
      <c r="O656" s="25">
        <v>426</v>
      </c>
      <c r="P656" s="211"/>
      <c r="Q6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6" s="20" t="s">
        <v>21</v>
      </c>
      <c r="S656" s="25">
        <v>100</v>
      </c>
      <c r="T656" s="26" t="s">
        <v>998</v>
      </c>
      <c r="U656" s="26" t="s">
        <v>998</v>
      </c>
    </row>
    <row r="657" spans="1:21" customFormat="1" ht="85.5" x14ac:dyDescent="0.25">
      <c r="A657" s="1"/>
      <c r="B657" s="57"/>
      <c r="C657" s="89">
        <v>90106</v>
      </c>
      <c r="D657" s="106" t="s">
        <v>443</v>
      </c>
      <c r="E657" s="89"/>
      <c r="F657" s="89" t="s">
        <v>20</v>
      </c>
      <c r="G657" s="90">
        <v>0</v>
      </c>
      <c r="H657" s="229">
        <v>0</v>
      </c>
      <c r="I657" s="505"/>
      <c r="J657" s="210"/>
      <c r="K657" s="210">
        <v>0</v>
      </c>
      <c r="L657" s="18" t="s">
        <v>21</v>
      </c>
      <c r="M657" s="25">
        <v>0</v>
      </c>
      <c r="N657" s="270" t="s">
        <v>481</v>
      </c>
      <c r="O657" s="25">
        <v>426</v>
      </c>
      <c r="P657" s="211"/>
      <c r="Q6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7" s="20" t="s">
        <v>21</v>
      </c>
      <c r="S657" s="25">
        <v>0</v>
      </c>
      <c r="T657" s="26" t="s">
        <v>998</v>
      </c>
      <c r="U657" s="26" t="s">
        <v>998</v>
      </c>
    </row>
    <row r="658" spans="1:21" customFormat="1" ht="30" customHeight="1" x14ac:dyDescent="0.25">
      <c r="A658" s="1"/>
      <c r="B658" s="57"/>
      <c r="C658" s="89">
        <v>93013</v>
      </c>
      <c r="D658" s="106" t="s">
        <v>1000</v>
      </c>
      <c r="E658" s="89"/>
      <c r="F658" s="89" t="s">
        <v>20</v>
      </c>
      <c r="G658" s="90">
        <v>60.3</v>
      </c>
      <c r="H658" s="229">
        <v>730233</v>
      </c>
      <c r="I658" s="507"/>
      <c r="J658" s="210"/>
      <c r="K658" s="210">
        <v>0</v>
      </c>
      <c r="L658" s="531" t="s">
        <v>181</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8" s="27" t="s">
        <v>181</v>
      </c>
      <c r="S658" s="25">
        <v>100</v>
      </c>
      <c r="T658" s="26" t="s">
        <v>997</v>
      </c>
      <c r="U658" s="26" t="s">
        <v>997</v>
      </c>
    </row>
    <row r="659" spans="1:21" customFormat="1" ht="101.1" customHeight="1" x14ac:dyDescent="0.25">
      <c r="A659" s="1"/>
      <c r="B659" s="57"/>
      <c r="C659" s="89">
        <v>93014</v>
      </c>
      <c r="D659" s="106" t="s">
        <v>1001</v>
      </c>
      <c r="E659" s="89"/>
      <c r="F659" s="89" t="s">
        <v>20</v>
      </c>
      <c r="G659" s="90">
        <v>0</v>
      </c>
      <c r="H659" s="229">
        <v>0</v>
      </c>
      <c r="I659" s="507"/>
      <c r="J659" s="210"/>
      <c r="K659" s="210">
        <v>0</v>
      </c>
      <c r="L659" s="531" t="s">
        <v>181</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9" s="27" t="s">
        <v>181</v>
      </c>
      <c r="S659" s="25">
        <v>0</v>
      </c>
      <c r="T659" s="26" t="s">
        <v>997</v>
      </c>
      <c r="U659" s="26" t="s">
        <v>997</v>
      </c>
    </row>
    <row r="660" spans="1:21" customFormat="1" ht="57" x14ac:dyDescent="0.25">
      <c r="A660" s="1"/>
      <c r="B660" s="71">
        <v>400136</v>
      </c>
      <c r="C660" s="133" t="s">
        <v>444</v>
      </c>
      <c r="D660" s="134" t="s">
        <v>445</v>
      </c>
      <c r="E660" s="100"/>
      <c r="F660" s="100" t="s">
        <v>20</v>
      </c>
      <c r="G660" s="125">
        <v>71.55</v>
      </c>
      <c r="H660" s="229">
        <v>866471</v>
      </c>
      <c r="I660" s="505"/>
      <c r="J660" s="210"/>
      <c r="K660" s="210">
        <v>0</v>
      </c>
      <c r="L660" s="501" t="s">
        <v>287</v>
      </c>
      <c r="M660" s="275">
        <v>100</v>
      </c>
      <c r="N660" s="284" t="s">
        <v>481</v>
      </c>
      <c r="O660" s="275">
        <v>426</v>
      </c>
      <c r="P660" s="336"/>
      <c r="Q660"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60" s="338" t="s">
        <v>287</v>
      </c>
      <c r="S660" s="275">
        <v>100</v>
      </c>
      <c r="T660" s="26" t="s">
        <v>998</v>
      </c>
      <c r="U660" s="26" t="s">
        <v>998</v>
      </c>
    </row>
    <row r="661" spans="1:21" customFormat="1" ht="85.5" x14ac:dyDescent="0.25">
      <c r="A661" s="1"/>
      <c r="B661" s="71"/>
      <c r="C661" s="89">
        <v>90116</v>
      </c>
      <c r="D661" s="106" t="s">
        <v>446</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61" s="20" t="s">
        <v>287</v>
      </c>
      <c r="S661" s="25">
        <v>0</v>
      </c>
      <c r="T661" s="26" t="s">
        <v>998</v>
      </c>
      <c r="U661" s="26" t="s">
        <v>998</v>
      </c>
    </row>
    <row r="662" spans="1:21" customFormat="1" ht="57" x14ac:dyDescent="0.25">
      <c r="A662" s="1"/>
      <c r="B662" s="71">
        <v>400137</v>
      </c>
      <c r="C662" s="104" t="s">
        <v>447</v>
      </c>
      <c r="D662" s="106" t="s">
        <v>448</v>
      </c>
      <c r="E662" s="89"/>
      <c r="F662" s="89" t="s">
        <v>20</v>
      </c>
      <c r="G662" s="90">
        <v>91.78</v>
      </c>
      <c r="H662" s="229">
        <v>1111456</v>
      </c>
      <c r="I662" s="505"/>
      <c r="J662" s="210"/>
      <c r="K662" s="210">
        <v>0</v>
      </c>
      <c r="L662" s="24" t="s">
        <v>287</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62" s="20" t="s">
        <v>287</v>
      </c>
      <c r="S662" s="25">
        <v>100</v>
      </c>
      <c r="T662" s="26" t="s">
        <v>998</v>
      </c>
      <c r="U662" s="26" t="s">
        <v>998</v>
      </c>
    </row>
    <row r="663" spans="1:21" customFormat="1" ht="85.5" x14ac:dyDescent="0.25">
      <c r="A663" s="1"/>
      <c r="B663" s="71"/>
      <c r="C663" s="89">
        <v>90117</v>
      </c>
      <c r="D663" s="106" t="s">
        <v>449</v>
      </c>
      <c r="E663" s="89"/>
      <c r="F663" s="89" t="s">
        <v>20</v>
      </c>
      <c r="G663" s="90">
        <v>0</v>
      </c>
      <c r="H663" s="229">
        <v>0</v>
      </c>
      <c r="I663" s="505"/>
      <c r="J663" s="210"/>
      <c r="K663" s="210">
        <v>0</v>
      </c>
      <c r="L663" s="24" t="s">
        <v>287</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63" s="20" t="s">
        <v>287</v>
      </c>
      <c r="S663" s="25">
        <v>0</v>
      </c>
      <c r="T663" s="26" t="s">
        <v>998</v>
      </c>
      <c r="U663" s="26" t="s">
        <v>998</v>
      </c>
    </row>
    <row r="664" spans="1:21" customFormat="1" ht="57" x14ac:dyDescent="0.25">
      <c r="A664" s="1"/>
      <c r="B664" s="71">
        <v>400138</v>
      </c>
      <c r="C664" s="104" t="s">
        <v>450</v>
      </c>
      <c r="D664" s="106" t="s">
        <v>451</v>
      </c>
      <c r="E664" s="89"/>
      <c r="F664" s="89" t="s">
        <v>20</v>
      </c>
      <c r="G664" s="90">
        <v>103.99</v>
      </c>
      <c r="H664" s="229">
        <v>1259319</v>
      </c>
      <c r="I664" s="505"/>
      <c r="J664" s="210"/>
      <c r="K664" s="210">
        <v>0</v>
      </c>
      <c r="L664" s="24" t="s">
        <v>287</v>
      </c>
      <c r="M664" s="25">
        <v>100</v>
      </c>
      <c r="N664" s="270" t="s">
        <v>481</v>
      </c>
      <c r="O664" s="25">
        <v>426</v>
      </c>
      <c r="P664" s="211"/>
      <c r="Q66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4" s="20" t="s">
        <v>287</v>
      </c>
      <c r="S664" s="25">
        <v>100</v>
      </c>
      <c r="T664" s="26" t="s">
        <v>998</v>
      </c>
      <c r="U664" s="26" t="s">
        <v>998</v>
      </c>
    </row>
    <row r="665" spans="1:21" customFormat="1" ht="85.5" x14ac:dyDescent="0.25">
      <c r="A665" s="1"/>
      <c r="B665" s="71"/>
      <c r="C665" s="89">
        <v>90118</v>
      </c>
      <c r="D665" s="106" t="s">
        <v>452</v>
      </c>
      <c r="E665" s="89"/>
      <c r="F665" s="89" t="s">
        <v>20</v>
      </c>
      <c r="G665" s="90">
        <v>0</v>
      </c>
      <c r="H665" s="229">
        <v>0</v>
      </c>
      <c r="I665" s="505"/>
      <c r="J665" s="210"/>
      <c r="K665" s="210">
        <v>0</v>
      </c>
      <c r="L665" s="24" t="s">
        <v>287</v>
      </c>
      <c r="M665" s="25">
        <v>0</v>
      </c>
      <c r="N665" s="270" t="s">
        <v>481</v>
      </c>
      <c r="O665" s="25">
        <v>426</v>
      </c>
      <c r="P665" s="211"/>
      <c r="Q66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5" s="20" t="s">
        <v>287</v>
      </c>
      <c r="S665" s="25">
        <v>0</v>
      </c>
      <c r="T665" s="26" t="s">
        <v>998</v>
      </c>
      <c r="U665" s="26" t="s">
        <v>998</v>
      </c>
    </row>
    <row r="666" spans="1:21" customFormat="1" ht="28.5" x14ac:dyDescent="0.25">
      <c r="A666" s="1"/>
      <c r="B666" s="71">
        <v>400139</v>
      </c>
      <c r="C666" s="104" t="s">
        <v>453</v>
      </c>
      <c r="D666" s="106" t="s">
        <v>454</v>
      </c>
      <c r="E666" s="89"/>
      <c r="F666" s="89" t="s">
        <v>20</v>
      </c>
      <c r="G666" s="90">
        <v>101.87</v>
      </c>
      <c r="H666" s="229">
        <v>1233646</v>
      </c>
      <c r="I666" s="505"/>
      <c r="J666" s="210"/>
      <c r="K666" s="210">
        <v>0</v>
      </c>
      <c r="L666" s="24" t="s">
        <v>21</v>
      </c>
      <c r="M666" s="25">
        <v>100</v>
      </c>
      <c r="N666" s="270" t="s">
        <v>481</v>
      </c>
      <c r="O666" s="25">
        <v>426</v>
      </c>
      <c r="P666" s="211"/>
      <c r="Q66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6" s="20" t="s">
        <v>21</v>
      </c>
      <c r="S666" s="25">
        <v>100</v>
      </c>
      <c r="T666" s="26" t="s">
        <v>998</v>
      </c>
      <c r="U666" s="26" t="s">
        <v>998</v>
      </c>
    </row>
    <row r="667" spans="1:21" customFormat="1" ht="57" x14ac:dyDescent="0.25">
      <c r="A667" s="1"/>
      <c r="B667" s="71"/>
      <c r="C667" s="89">
        <v>90119</v>
      </c>
      <c r="D667" s="106" t="s">
        <v>455</v>
      </c>
      <c r="E667" s="89"/>
      <c r="F667" s="89" t="s">
        <v>20</v>
      </c>
      <c r="G667" s="90">
        <v>0</v>
      </c>
      <c r="H667" s="229">
        <v>0</v>
      </c>
      <c r="I667" s="505"/>
      <c r="J667" s="210"/>
      <c r="K667" s="210">
        <v>0</v>
      </c>
      <c r="L667" s="24" t="s">
        <v>21</v>
      </c>
      <c r="M667" s="25">
        <v>0</v>
      </c>
      <c r="N667" s="270" t="s">
        <v>481</v>
      </c>
      <c r="O667" s="25">
        <v>426</v>
      </c>
      <c r="P667" s="211"/>
      <c r="Q66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7" s="20" t="s">
        <v>21</v>
      </c>
      <c r="S667" s="25">
        <v>0</v>
      </c>
      <c r="T667" s="26" t="s">
        <v>998</v>
      </c>
      <c r="U667" s="26" t="s">
        <v>998</v>
      </c>
    </row>
    <row r="668" spans="1:21" customFormat="1" ht="33" customHeight="1" x14ac:dyDescent="0.25">
      <c r="A668" s="1"/>
      <c r="B668" s="91">
        <v>400140</v>
      </c>
      <c r="C668" s="104" t="s">
        <v>456</v>
      </c>
      <c r="D668" s="106" t="s">
        <v>457</v>
      </c>
      <c r="E668" s="89"/>
      <c r="F668" s="89" t="s">
        <v>20</v>
      </c>
      <c r="G668" s="90">
        <v>135.76</v>
      </c>
      <c r="H668" s="229">
        <v>1644054</v>
      </c>
      <c r="I668" s="505"/>
      <c r="J668" s="210"/>
      <c r="K668" s="210">
        <v>0</v>
      </c>
      <c r="L668" s="24" t="s">
        <v>21</v>
      </c>
      <c r="M668" s="25">
        <v>100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8" s="20" t="s">
        <v>21</v>
      </c>
      <c r="S668" s="25">
        <v>100</v>
      </c>
      <c r="T668" s="26" t="s">
        <v>998</v>
      </c>
      <c r="U668" s="26" t="s">
        <v>998</v>
      </c>
    </row>
    <row r="669" spans="1:21" customFormat="1" ht="66.75" customHeight="1" x14ac:dyDescent="0.25">
      <c r="A669" s="1"/>
      <c r="B669" s="91"/>
      <c r="C669" s="89">
        <v>90120</v>
      </c>
      <c r="D669" s="106" t="s">
        <v>458</v>
      </c>
      <c r="E669" s="89"/>
      <c r="F669" s="89" t="s">
        <v>20</v>
      </c>
      <c r="G669" s="90">
        <v>0</v>
      </c>
      <c r="H669" s="229">
        <v>0</v>
      </c>
      <c r="I669" s="505"/>
      <c r="J669" s="210"/>
      <c r="K669" s="210">
        <v>0</v>
      </c>
      <c r="L669" s="24" t="s">
        <v>21</v>
      </c>
      <c r="M669" s="25">
        <v>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9" s="20" t="s">
        <v>21</v>
      </c>
      <c r="S669" s="25">
        <v>0</v>
      </c>
      <c r="T669" s="26" t="s">
        <v>998</v>
      </c>
      <c r="U669" s="26" t="s">
        <v>998</v>
      </c>
    </row>
    <row r="670" spans="1:21" customFormat="1" ht="49.5" customHeight="1" x14ac:dyDescent="0.25">
      <c r="A670" s="1"/>
      <c r="B670" s="72">
        <v>400142</v>
      </c>
      <c r="C670" s="104" t="s">
        <v>459</v>
      </c>
      <c r="D670" s="106" t="s">
        <v>460</v>
      </c>
      <c r="E670" s="89"/>
      <c r="F670" s="89" t="s">
        <v>20</v>
      </c>
      <c r="G670" s="90">
        <v>30.03</v>
      </c>
      <c r="H670" s="229">
        <v>363663</v>
      </c>
      <c r="I670" s="505"/>
      <c r="J670" s="210"/>
      <c r="K670" s="210">
        <v>0</v>
      </c>
      <c r="L670" s="24" t="s">
        <v>181</v>
      </c>
      <c r="M670" s="25">
        <v>100</v>
      </c>
      <c r="N670" s="270" t="s">
        <v>481</v>
      </c>
      <c r="O670" s="25">
        <v>454</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70" s="20" t="s">
        <v>181</v>
      </c>
      <c r="S670" s="25">
        <v>100</v>
      </c>
      <c r="T670" s="26" t="s">
        <v>998</v>
      </c>
      <c r="U670" s="26" t="s">
        <v>998</v>
      </c>
    </row>
    <row r="671" spans="1:21" customFormat="1" ht="48.75" customHeight="1" x14ac:dyDescent="0.25">
      <c r="A671" s="1"/>
      <c r="B671" s="72">
        <v>400166</v>
      </c>
      <c r="C671" s="104" t="s">
        <v>461</v>
      </c>
      <c r="D671" s="106" t="s">
        <v>462</v>
      </c>
      <c r="E671" s="89"/>
      <c r="F671" s="89" t="s">
        <v>20</v>
      </c>
      <c r="G671" s="90">
        <v>69.680000000000007</v>
      </c>
      <c r="H671" s="229">
        <v>843825</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71" s="20" t="s">
        <v>21</v>
      </c>
      <c r="S671" s="25">
        <v>100</v>
      </c>
      <c r="T671" s="26" t="s">
        <v>998</v>
      </c>
      <c r="U671" s="26" t="s">
        <v>998</v>
      </c>
    </row>
    <row r="672" spans="1:21" customFormat="1" ht="71.25" x14ac:dyDescent="0.25">
      <c r="A672" s="1"/>
      <c r="B672" s="72"/>
      <c r="C672" s="104">
        <v>90122</v>
      </c>
      <c r="D672" s="106" t="s">
        <v>463</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72" s="20" t="s">
        <v>21</v>
      </c>
      <c r="S672" s="25">
        <v>0</v>
      </c>
      <c r="T672" s="26" t="s">
        <v>998</v>
      </c>
      <c r="U672" s="26" t="s">
        <v>998</v>
      </c>
    </row>
    <row r="673" spans="1:21" customFormat="1" ht="42.75" x14ac:dyDescent="0.25">
      <c r="A673" s="1"/>
      <c r="B673" s="71">
        <v>400167</v>
      </c>
      <c r="C673" s="104" t="s">
        <v>464</v>
      </c>
      <c r="D673" s="106" t="s">
        <v>465</v>
      </c>
      <c r="E673" s="89"/>
      <c r="F673" s="89" t="s">
        <v>20</v>
      </c>
      <c r="G673" s="90">
        <v>125.07</v>
      </c>
      <c r="H673" s="229">
        <v>1514598</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73" s="20" t="s">
        <v>21</v>
      </c>
      <c r="S673" s="25">
        <v>100</v>
      </c>
      <c r="T673" s="26" t="s">
        <v>998</v>
      </c>
      <c r="U673" s="26" t="s">
        <v>998</v>
      </c>
    </row>
    <row r="674" spans="1:21" customFormat="1" ht="92.25" customHeight="1" x14ac:dyDescent="0.25">
      <c r="A674" s="1"/>
      <c r="B674" s="71"/>
      <c r="C674" s="89">
        <v>90123</v>
      </c>
      <c r="D674" s="106" t="s">
        <v>466</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4" s="20" t="s">
        <v>21</v>
      </c>
      <c r="S674" s="25">
        <v>0</v>
      </c>
      <c r="T674" s="26" t="s">
        <v>998</v>
      </c>
      <c r="U674" s="26" t="s">
        <v>998</v>
      </c>
    </row>
    <row r="675" spans="1:21" customFormat="1" ht="42.75" x14ac:dyDescent="0.25">
      <c r="A675" s="1"/>
      <c r="B675" s="71">
        <v>400168</v>
      </c>
      <c r="C675" s="104" t="s">
        <v>467</v>
      </c>
      <c r="D675" s="106" t="s">
        <v>468</v>
      </c>
      <c r="E675" s="89"/>
      <c r="F675" s="89" t="s">
        <v>20</v>
      </c>
      <c r="G675" s="90">
        <v>114.22</v>
      </c>
      <c r="H675" s="229">
        <v>1383204</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5" s="20" t="s">
        <v>21</v>
      </c>
      <c r="S675" s="25">
        <v>100</v>
      </c>
      <c r="T675" s="26" t="s">
        <v>998</v>
      </c>
      <c r="U675" s="26" t="s">
        <v>998</v>
      </c>
    </row>
    <row r="676" spans="1:21" customFormat="1" ht="71.25" x14ac:dyDescent="0.25">
      <c r="A676" s="1"/>
      <c r="B676" s="71"/>
      <c r="C676" s="89">
        <v>90124</v>
      </c>
      <c r="D676" s="106" t="s">
        <v>469</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6" s="20" t="s">
        <v>21</v>
      </c>
      <c r="S676" s="25">
        <v>0</v>
      </c>
      <c r="T676" s="26" t="s">
        <v>998</v>
      </c>
      <c r="U676" s="26" t="s">
        <v>998</v>
      </c>
    </row>
    <row r="677" spans="1:21" customFormat="1" ht="71.25" x14ac:dyDescent="0.25">
      <c r="A677" s="1"/>
      <c r="B677" s="71">
        <v>400169</v>
      </c>
      <c r="C677" s="104" t="s">
        <v>470</v>
      </c>
      <c r="D677" s="106" t="s">
        <v>471</v>
      </c>
      <c r="E677" s="89"/>
      <c r="F677" s="89" t="s">
        <v>20</v>
      </c>
      <c r="G677" s="90">
        <v>167.99</v>
      </c>
      <c r="H677" s="229">
        <v>2034359</v>
      </c>
      <c r="I677" s="505"/>
      <c r="J677" s="210"/>
      <c r="K677" s="210">
        <v>0</v>
      </c>
      <c r="L677" s="24" t="s">
        <v>21</v>
      </c>
      <c r="M677" s="25">
        <v>100</v>
      </c>
      <c r="N677" s="270" t="s">
        <v>481</v>
      </c>
      <c r="O677" s="25">
        <v>426</v>
      </c>
      <c r="P677" s="211"/>
      <c r="Q6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7" s="20" t="s">
        <v>21</v>
      </c>
      <c r="S677" s="25">
        <v>100</v>
      </c>
      <c r="T677" s="26" t="s">
        <v>998</v>
      </c>
      <c r="U677" s="26" t="s">
        <v>998</v>
      </c>
    </row>
    <row r="678" spans="1:21" customFormat="1" ht="99.75" x14ac:dyDescent="0.25">
      <c r="A678" s="1"/>
      <c r="B678" s="71"/>
      <c r="C678" s="89">
        <v>90125</v>
      </c>
      <c r="D678" s="106" t="s">
        <v>472</v>
      </c>
      <c r="E678" s="89"/>
      <c r="F678" s="89" t="s">
        <v>20</v>
      </c>
      <c r="G678" s="90">
        <v>0</v>
      </c>
      <c r="H678" s="229">
        <v>0</v>
      </c>
      <c r="I678" s="505"/>
      <c r="J678" s="210"/>
      <c r="K678" s="210">
        <v>0</v>
      </c>
      <c r="L678" s="24" t="s">
        <v>21</v>
      </c>
      <c r="M678" s="25">
        <v>0</v>
      </c>
      <c r="N678" s="270" t="s">
        <v>481</v>
      </c>
      <c r="O678" s="25">
        <v>426</v>
      </c>
      <c r="P678" s="211"/>
      <c r="Q6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8" s="20" t="s">
        <v>21</v>
      </c>
      <c r="S678" s="25">
        <v>0</v>
      </c>
      <c r="T678" s="26" t="s">
        <v>998</v>
      </c>
      <c r="U678" s="26" t="s">
        <v>998</v>
      </c>
    </row>
    <row r="679" spans="1:21" customFormat="1" ht="42.75" x14ac:dyDescent="0.25">
      <c r="A679" s="1"/>
      <c r="B679" s="71"/>
      <c r="C679" s="122" t="s">
        <v>473</v>
      </c>
      <c r="D679" s="106" t="s">
        <v>474</v>
      </c>
      <c r="E679" s="89"/>
      <c r="F679" s="89" t="s">
        <v>20</v>
      </c>
      <c r="G679" s="90">
        <v>37.96</v>
      </c>
      <c r="H679" s="229">
        <v>459696</v>
      </c>
      <c r="I679" s="505"/>
      <c r="J679" s="210"/>
      <c r="K679" s="210">
        <v>0</v>
      </c>
      <c r="L679" s="24" t="s">
        <v>21</v>
      </c>
      <c r="M679" s="25">
        <v>100</v>
      </c>
      <c r="N679" s="270" t="s">
        <v>481</v>
      </c>
      <c r="O679" s="25">
        <v>426</v>
      </c>
      <c r="P679" s="211"/>
      <c r="Q6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9" s="20" t="s">
        <v>21</v>
      </c>
      <c r="S679" s="25">
        <v>100</v>
      </c>
      <c r="T679" s="26" t="s">
        <v>998</v>
      </c>
      <c r="U679" s="26" t="s">
        <v>998</v>
      </c>
    </row>
    <row r="680" spans="1:21" customFormat="1" ht="71.25" x14ac:dyDescent="0.25">
      <c r="A680" s="1"/>
      <c r="B680" s="71"/>
      <c r="C680" s="122">
        <v>90131</v>
      </c>
      <c r="D680" s="106" t="s">
        <v>475</v>
      </c>
      <c r="E680" s="89"/>
      <c r="F680" s="89" t="s">
        <v>20</v>
      </c>
      <c r="G680" s="90">
        <v>0</v>
      </c>
      <c r="H680" s="229">
        <v>0</v>
      </c>
      <c r="I680" s="505"/>
      <c r="J680" s="210"/>
      <c r="K680" s="210">
        <v>0</v>
      </c>
      <c r="L680" s="24" t="s">
        <v>21</v>
      </c>
      <c r="M680" s="25">
        <v>0</v>
      </c>
      <c r="N680" s="270" t="s">
        <v>481</v>
      </c>
      <c r="O680" s="25">
        <v>426</v>
      </c>
      <c r="P680" s="211"/>
      <c r="Q6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80" s="20" t="s">
        <v>21</v>
      </c>
      <c r="S680" s="25">
        <v>0</v>
      </c>
      <c r="T680" s="26" t="s">
        <v>998</v>
      </c>
      <c r="U680" s="26" t="s">
        <v>998</v>
      </c>
    </row>
    <row r="681" spans="1:21" customFormat="1" ht="29.25" thickBot="1" x14ac:dyDescent="0.3">
      <c r="A681" s="1"/>
      <c r="B681" s="71"/>
      <c r="C681" s="139" t="s">
        <v>476</v>
      </c>
      <c r="D681" s="113" t="s">
        <v>477</v>
      </c>
      <c r="E681" s="99"/>
      <c r="F681" s="99" t="s">
        <v>20</v>
      </c>
      <c r="G681" s="107">
        <v>255.91</v>
      </c>
      <c r="H681" s="250">
        <v>3099070</v>
      </c>
      <c r="I681" s="505"/>
      <c r="J681" s="210"/>
      <c r="K681" s="210">
        <v>0</v>
      </c>
      <c r="L681" s="412" t="s">
        <v>21</v>
      </c>
      <c r="M681" s="299">
        <v>100</v>
      </c>
      <c r="N681" s="399" t="s">
        <v>481</v>
      </c>
      <c r="O681" s="299">
        <v>426</v>
      </c>
      <c r="P681" s="334"/>
      <c r="Q68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81" s="406" t="s">
        <v>21</v>
      </c>
      <c r="S681" s="299">
        <v>100</v>
      </c>
      <c r="T681" s="26" t="s">
        <v>998</v>
      </c>
      <c r="U681" s="26" t="s">
        <v>998</v>
      </c>
    </row>
    <row r="682" spans="1:21" customFormat="1" ht="22.35" customHeight="1" x14ac:dyDescent="0.25">
      <c r="A682" s="1"/>
      <c r="B682" s="628">
        <v>400173</v>
      </c>
      <c r="C682" s="613" t="s">
        <v>478</v>
      </c>
      <c r="D682" s="610" t="s">
        <v>479</v>
      </c>
      <c r="E682" s="181">
        <v>1</v>
      </c>
      <c r="F682" s="182" t="s">
        <v>480</v>
      </c>
      <c r="G682" s="183">
        <v>63.83</v>
      </c>
      <c r="H682" s="266">
        <v>772981</v>
      </c>
      <c r="I682" s="120"/>
      <c r="J682" s="292"/>
      <c r="K682" s="210">
        <v>0</v>
      </c>
      <c r="L682" s="498" t="s">
        <v>21</v>
      </c>
      <c r="M682" s="391">
        <v>100</v>
      </c>
      <c r="N682" s="269" t="s">
        <v>481</v>
      </c>
      <c r="O682" s="391">
        <v>426</v>
      </c>
      <c r="P682" s="419"/>
      <c r="Q682" s="218" t="s">
        <v>481</v>
      </c>
      <c r="R682" s="219" t="s">
        <v>21</v>
      </c>
      <c r="S682" s="420">
        <v>100</v>
      </c>
      <c r="T682" s="26" t="s">
        <v>998</v>
      </c>
      <c r="U682" s="26" t="s">
        <v>998</v>
      </c>
    </row>
    <row r="683" spans="1:21" customFormat="1" ht="22.35" customHeight="1" x14ac:dyDescent="0.25">
      <c r="A683" s="1"/>
      <c r="B683" s="628"/>
      <c r="C683" s="614"/>
      <c r="D683" s="611"/>
      <c r="E683" s="16">
        <v>2</v>
      </c>
      <c r="F683" s="184" t="s">
        <v>482</v>
      </c>
      <c r="G683" s="12">
        <v>76.81</v>
      </c>
      <c r="H683" s="267">
        <v>930169</v>
      </c>
      <c r="I683" s="120">
        <f>+G683-G682</f>
        <v>12.980000000000004</v>
      </c>
      <c r="J683" s="526"/>
      <c r="K683" s="210">
        <v>0</v>
      </c>
      <c r="L683" s="24" t="s">
        <v>21</v>
      </c>
      <c r="M683" s="14">
        <v>100</v>
      </c>
      <c r="N683" s="270" t="s">
        <v>481</v>
      </c>
      <c r="O683" s="14">
        <v>426</v>
      </c>
      <c r="P683" s="213"/>
      <c r="Q683" s="30" t="s">
        <v>481</v>
      </c>
      <c r="R683" s="20"/>
      <c r="S683" s="421"/>
      <c r="T683" s="26" t="s">
        <v>998</v>
      </c>
      <c r="U683" s="26"/>
    </row>
    <row r="684" spans="1:21" customFormat="1" ht="33" customHeight="1" x14ac:dyDescent="0.25">
      <c r="A684" s="1"/>
      <c r="B684" s="628"/>
      <c r="C684" s="614"/>
      <c r="D684" s="611"/>
      <c r="E684" s="16">
        <v>3</v>
      </c>
      <c r="F684" s="184" t="s">
        <v>483</v>
      </c>
      <c r="G684" s="12">
        <v>258.12</v>
      </c>
      <c r="H684" s="267">
        <v>3125833</v>
      </c>
      <c r="I684" s="120">
        <f>+G684-G682</f>
        <v>194.29000000000002</v>
      </c>
      <c r="J684" s="526"/>
      <c r="K684" s="210">
        <v>0</v>
      </c>
      <c r="L684" s="24" t="s">
        <v>21</v>
      </c>
      <c r="M684" s="14">
        <v>100</v>
      </c>
      <c r="N684" s="270" t="s">
        <v>481</v>
      </c>
      <c r="O684" s="14">
        <v>426</v>
      </c>
      <c r="P684" s="213"/>
      <c r="Q684" s="30" t="s">
        <v>481</v>
      </c>
      <c r="R684" s="20"/>
      <c r="S684" s="421"/>
      <c r="T684" s="26" t="s">
        <v>998</v>
      </c>
      <c r="U684" s="26"/>
    </row>
    <row r="685" spans="1:21" customFormat="1" ht="22.35" customHeight="1" x14ac:dyDescent="0.25">
      <c r="A685" s="1"/>
      <c r="B685" s="628"/>
      <c r="C685" s="614"/>
      <c r="D685" s="611"/>
      <c r="E685" s="16">
        <v>4</v>
      </c>
      <c r="F685" s="184" t="s">
        <v>484</v>
      </c>
      <c r="G685" s="12">
        <v>659.68</v>
      </c>
      <c r="H685" s="267">
        <v>7988725</v>
      </c>
      <c r="I685" s="120">
        <f>+G685-G682</f>
        <v>595.84999999999991</v>
      </c>
      <c r="J685" s="526"/>
      <c r="K685" s="210">
        <v>0</v>
      </c>
      <c r="L685" s="24" t="s">
        <v>21</v>
      </c>
      <c r="M685" s="14">
        <v>100</v>
      </c>
      <c r="N685" s="270" t="s">
        <v>481</v>
      </c>
      <c r="O685" s="14">
        <v>426</v>
      </c>
      <c r="P685" s="213"/>
      <c r="Q685" s="30" t="s">
        <v>481</v>
      </c>
      <c r="R685" s="20"/>
      <c r="S685" s="421"/>
      <c r="T685" s="26" t="s">
        <v>998</v>
      </c>
      <c r="U685" s="26"/>
    </row>
    <row r="686" spans="1:21" customFormat="1" ht="37.5" customHeight="1" thickBot="1" x14ac:dyDescent="0.3">
      <c r="A686" s="1"/>
      <c r="B686" s="628"/>
      <c r="C686" s="615"/>
      <c r="D686" s="612"/>
      <c r="E686" s="185">
        <v>5</v>
      </c>
      <c r="F686" s="186" t="s">
        <v>485</v>
      </c>
      <c r="G686" s="187">
        <v>761.72</v>
      </c>
      <c r="H686" s="268">
        <v>9224429</v>
      </c>
      <c r="I686" s="120">
        <f>+G686-G682</f>
        <v>697.89</v>
      </c>
      <c r="J686" s="526"/>
      <c r="K686" s="210">
        <v>0</v>
      </c>
      <c r="L686" s="499" t="s">
        <v>21</v>
      </c>
      <c r="M686" s="423">
        <v>100</v>
      </c>
      <c r="N686" s="271" t="s">
        <v>481</v>
      </c>
      <c r="O686" s="423">
        <v>426</v>
      </c>
      <c r="P686" s="225"/>
      <c r="Q686" s="224" t="s">
        <v>481</v>
      </c>
      <c r="R686" s="366"/>
      <c r="S686" s="424"/>
      <c r="T686" s="26" t="s">
        <v>998</v>
      </c>
      <c r="U686" s="26"/>
    </row>
    <row r="687" spans="1:21" customFormat="1" ht="30.75" customHeight="1" x14ac:dyDescent="0.25">
      <c r="A687" s="1"/>
      <c r="B687" s="628">
        <v>90134</v>
      </c>
      <c r="C687" s="613">
        <v>90134</v>
      </c>
      <c r="D687" s="610" t="s">
        <v>486</v>
      </c>
      <c r="E687" s="181">
        <v>1</v>
      </c>
      <c r="F687" s="182" t="s">
        <v>480</v>
      </c>
      <c r="G687" s="183">
        <v>0</v>
      </c>
      <c r="H687" s="266">
        <v>0</v>
      </c>
      <c r="I687" s="120"/>
      <c r="J687" s="292"/>
      <c r="K687" s="210">
        <v>0</v>
      </c>
      <c r="L687" s="498" t="s">
        <v>21</v>
      </c>
      <c r="M687" s="391">
        <v>0</v>
      </c>
      <c r="N687" s="269" t="s">
        <v>481</v>
      </c>
      <c r="O687" s="391">
        <v>426</v>
      </c>
      <c r="P687" s="419"/>
      <c r="Q687" s="218" t="s">
        <v>481</v>
      </c>
      <c r="R687" s="219" t="s">
        <v>21</v>
      </c>
      <c r="S687" s="420">
        <v>0</v>
      </c>
      <c r="T687" s="26" t="s">
        <v>998</v>
      </c>
      <c r="U687" s="26" t="s">
        <v>998</v>
      </c>
    </row>
    <row r="688" spans="1:21" customFormat="1" ht="30.75" customHeight="1" x14ac:dyDescent="0.25">
      <c r="A688" s="1"/>
      <c r="B688" s="628"/>
      <c r="C688" s="614"/>
      <c r="D688" s="611"/>
      <c r="E688" s="16">
        <v>2</v>
      </c>
      <c r="F688" s="184" t="s">
        <v>482</v>
      </c>
      <c r="G688" s="12">
        <v>0</v>
      </c>
      <c r="H688" s="267">
        <v>0</v>
      </c>
      <c r="I688" s="120"/>
      <c r="J688" s="292"/>
      <c r="K688" s="210">
        <v>0</v>
      </c>
      <c r="L688" s="24" t="s">
        <v>21</v>
      </c>
      <c r="M688" s="14">
        <v>0</v>
      </c>
      <c r="N688" s="270" t="s">
        <v>481</v>
      </c>
      <c r="O688" s="14">
        <v>426</v>
      </c>
      <c r="P688" s="213"/>
      <c r="Q688" s="30" t="s">
        <v>481</v>
      </c>
      <c r="R688" s="20"/>
      <c r="S688" s="421"/>
      <c r="T688" s="26" t="s">
        <v>998</v>
      </c>
      <c r="U688" s="26"/>
    </row>
    <row r="689" spans="1:21" customFormat="1" ht="33.75" customHeight="1" x14ac:dyDescent="0.25">
      <c r="A689" s="1"/>
      <c r="B689" s="628"/>
      <c r="C689" s="614"/>
      <c r="D689" s="611"/>
      <c r="E689" s="16">
        <v>3</v>
      </c>
      <c r="F689" s="184" t="s">
        <v>483</v>
      </c>
      <c r="G689" s="12">
        <v>0</v>
      </c>
      <c r="H689" s="267">
        <v>0</v>
      </c>
      <c r="I689" s="120"/>
      <c r="J689" s="292"/>
      <c r="K689" s="210">
        <v>0</v>
      </c>
      <c r="L689" s="24" t="s">
        <v>21</v>
      </c>
      <c r="M689" s="14">
        <v>0</v>
      </c>
      <c r="N689" s="270" t="s">
        <v>481</v>
      </c>
      <c r="O689" s="14">
        <v>426</v>
      </c>
      <c r="P689" s="213"/>
      <c r="Q689" s="30" t="s">
        <v>481</v>
      </c>
      <c r="R689" s="20"/>
      <c r="S689" s="421"/>
      <c r="T689" s="26" t="s">
        <v>998</v>
      </c>
      <c r="U689" s="26"/>
    </row>
    <row r="690" spans="1:21" customFormat="1" ht="36" customHeight="1" x14ac:dyDescent="0.25">
      <c r="A690" s="1"/>
      <c r="B690" s="628"/>
      <c r="C690" s="614"/>
      <c r="D690" s="611"/>
      <c r="E690" s="16">
        <v>4</v>
      </c>
      <c r="F690" s="184" t="s">
        <v>484</v>
      </c>
      <c r="G690" s="12">
        <v>0</v>
      </c>
      <c r="H690" s="267">
        <v>0</v>
      </c>
      <c r="I690" s="120"/>
      <c r="J690" s="292"/>
      <c r="K690" s="210">
        <v>0</v>
      </c>
      <c r="L690" s="24" t="s">
        <v>21</v>
      </c>
      <c r="M690" s="14">
        <v>0</v>
      </c>
      <c r="N690" s="270" t="s">
        <v>481</v>
      </c>
      <c r="O690" s="14">
        <v>426</v>
      </c>
      <c r="P690" s="213"/>
      <c r="Q690" s="30" t="s">
        <v>481</v>
      </c>
      <c r="R690" s="20"/>
      <c r="S690" s="421"/>
      <c r="T690" s="26" t="s">
        <v>998</v>
      </c>
      <c r="U690" s="26"/>
    </row>
    <row r="691" spans="1:21" customFormat="1" ht="34.5" customHeight="1" thickBot="1" x14ac:dyDescent="0.3">
      <c r="A691" s="1"/>
      <c r="B691" s="628"/>
      <c r="C691" s="615"/>
      <c r="D691" s="612"/>
      <c r="E691" s="185">
        <v>5</v>
      </c>
      <c r="F691" s="186" t="s">
        <v>485</v>
      </c>
      <c r="G691" s="187">
        <v>0</v>
      </c>
      <c r="H691" s="268">
        <v>0</v>
      </c>
      <c r="I691" s="120"/>
      <c r="J691" s="292"/>
      <c r="K691" s="210">
        <v>0</v>
      </c>
      <c r="L691" s="499" t="s">
        <v>21</v>
      </c>
      <c r="M691" s="423">
        <v>0</v>
      </c>
      <c r="N691" s="271" t="s">
        <v>481</v>
      </c>
      <c r="O691" s="423">
        <v>426</v>
      </c>
      <c r="P691" s="225"/>
      <c r="Q691" s="224" t="s">
        <v>481</v>
      </c>
      <c r="R691" s="366"/>
      <c r="S691" s="424"/>
      <c r="T691" s="26" t="s">
        <v>998</v>
      </c>
      <c r="U691" s="26"/>
    </row>
    <row r="692" spans="1:21" customFormat="1" ht="18.75" customHeight="1" x14ac:dyDescent="0.25">
      <c r="A692" s="1"/>
      <c r="B692" s="628">
        <v>400174</v>
      </c>
      <c r="C692" s="613" t="s">
        <v>487</v>
      </c>
      <c r="D692" s="610" t="s">
        <v>488</v>
      </c>
      <c r="E692" s="181">
        <v>1</v>
      </c>
      <c r="F692" s="182" t="s">
        <v>480</v>
      </c>
      <c r="G692" s="183">
        <v>65.44</v>
      </c>
      <c r="H692" s="266">
        <v>792478</v>
      </c>
      <c r="I692" s="120"/>
      <c r="J692" s="292"/>
      <c r="K692" s="210">
        <v>0</v>
      </c>
      <c r="L692" s="498" t="s">
        <v>21</v>
      </c>
      <c r="M692" s="391">
        <v>100</v>
      </c>
      <c r="N692" s="269" t="s">
        <v>481</v>
      </c>
      <c r="O692" s="391">
        <v>426</v>
      </c>
      <c r="P692" s="419"/>
      <c r="Q692" s="218" t="s">
        <v>481</v>
      </c>
      <c r="R692" s="219" t="s">
        <v>21</v>
      </c>
      <c r="S692" s="420">
        <v>100</v>
      </c>
      <c r="T692" s="26" t="s">
        <v>998</v>
      </c>
      <c r="U692" s="26" t="s">
        <v>998</v>
      </c>
    </row>
    <row r="693" spans="1:21" customFormat="1" ht="18.75" customHeight="1" x14ac:dyDescent="0.25">
      <c r="A693" s="1"/>
      <c r="B693" s="628"/>
      <c r="C693" s="614"/>
      <c r="D693" s="611"/>
      <c r="E693" s="16">
        <v>2</v>
      </c>
      <c r="F693" s="184" t="s">
        <v>482</v>
      </c>
      <c r="G693" s="12">
        <v>77.319999999999993</v>
      </c>
      <c r="H693" s="267">
        <v>936345</v>
      </c>
      <c r="I693" s="120">
        <f>+G693-G692</f>
        <v>11.879999999999995</v>
      </c>
      <c r="J693" s="526"/>
      <c r="K693" s="210">
        <v>0</v>
      </c>
      <c r="L693" s="24" t="s">
        <v>21</v>
      </c>
      <c r="M693" s="14">
        <v>100</v>
      </c>
      <c r="N693" s="270" t="s">
        <v>481</v>
      </c>
      <c r="O693" s="14">
        <v>426</v>
      </c>
      <c r="P693" s="213"/>
      <c r="Q693" s="30" t="s">
        <v>481</v>
      </c>
      <c r="R693" s="20"/>
      <c r="S693" s="421"/>
      <c r="T693" s="26" t="s">
        <v>998</v>
      </c>
      <c r="U693" s="26"/>
    </row>
    <row r="694" spans="1:21" customFormat="1" ht="18.75" customHeight="1" x14ac:dyDescent="0.25">
      <c r="A694" s="1"/>
      <c r="B694" s="628"/>
      <c r="C694" s="614"/>
      <c r="D694" s="611"/>
      <c r="E694" s="16">
        <v>3</v>
      </c>
      <c r="F694" s="184" t="s">
        <v>483</v>
      </c>
      <c r="G694" s="12">
        <v>280.77</v>
      </c>
      <c r="H694" s="267">
        <v>3400125</v>
      </c>
      <c r="I694" s="120">
        <f>+G694-G692</f>
        <v>215.32999999999998</v>
      </c>
      <c r="J694" s="526"/>
      <c r="K694" s="210">
        <v>0</v>
      </c>
      <c r="L694" s="24" t="s">
        <v>21</v>
      </c>
      <c r="M694" s="14">
        <v>100</v>
      </c>
      <c r="N694" s="270" t="s">
        <v>481</v>
      </c>
      <c r="O694" s="14">
        <v>426</v>
      </c>
      <c r="P694" s="213"/>
      <c r="Q694" s="30" t="s">
        <v>481</v>
      </c>
      <c r="R694" s="20"/>
      <c r="S694" s="421"/>
      <c r="T694" s="26" t="s">
        <v>998</v>
      </c>
      <c r="U694" s="26"/>
    </row>
    <row r="695" spans="1:21" customFormat="1" ht="18.75" customHeight="1" x14ac:dyDescent="0.25">
      <c r="A695" s="1"/>
      <c r="B695" s="628"/>
      <c r="C695" s="614"/>
      <c r="D695" s="611"/>
      <c r="E695" s="16">
        <v>4</v>
      </c>
      <c r="F695" s="184" t="s">
        <v>484</v>
      </c>
      <c r="G695" s="12">
        <v>718.84</v>
      </c>
      <c r="H695" s="267">
        <v>8705152</v>
      </c>
      <c r="I695" s="120">
        <f>+G695-G692</f>
        <v>653.40000000000009</v>
      </c>
      <c r="J695" s="526"/>
      <c r="K695" s="210">
        <v>0</v>
      </c>
      <c r="L695" s="24" t="s">
        <v>21</v>
      </c>
      <c r="M695" s="14">
        <v>100</v>
      </c>
      <c r="N695" s="270" t="s">
        <v>481</v>
      </c>
      <c r="O695" s="14">
        <v>426</v>
      </c>
      <c r="P695" s="213"/>
      <c r="Q695" s="30" t="s">
        <v>481</v>
      </c>
      <c r="R695" s="20"/>
      <c r="S695" s="421"/>
      <c r="T695" s="26" t="s">
        <v>998</v>
      </c>
      <c r="U695" s="26"/>
    </row>
    <row r="696" spans="1:21" customFormat="1" ht="26.25" customHeight="1" thickBot="1" x14ac:dyDescent="0.3">
      <c r="A696" s="1"/>
      <c r="B696" s="628"/>
      <c r="C696" s="615"/>
      <c r="D696" s="612"/>
      <c r="E696" s="185">
        <v>5</v>
      </c>
      <c r="F696" s="186" t="s">
        <v>489</v>
      </c>
      <c r="G696" s="187">
        <v>1630.19</v>
      </c>
      <c r="H696" s="268">
        <v>19741601</v>
      </c>
      <c r="I696" s="120">
        <f>+G696-G692</f>
        <v>1564.75</v>
      </c>
      <c r="J696" s="526"/>
      <c r="K696" s="210">
        <v>0</v>
      </c>
      <c r="L696" s="499" t="s">
        <v>21</v>
      </c>
      <c r="M696" s="423">
        <v>100</v>
      </c>
      <c r="N696" s="271" t="s">
        <v>481</v>
      </c>
      <c r="O696" s="423">
        <v>426</v>
      </c>
      <c r="P696" s="225"/>
      <c r="Q696" s="224" t="s">
        <v>481</v>
      </c>
      <c r="R696" s="366"/>
      <c r="S696" s="424"/>
      <c r="T696" s="26" t="s">
        <v>998</v>
      </c>
      <c r="U696" s="26"/>
    </row>
    <row r="697" spans="1:21" customFormat="1" ht="32.25" customHeight="1" x14ac:dyDescent="0.25">
      <c r="A697" s="1"/>
      <c r="B697" s="674">
        <v>90135</v>
      </c>
      <c r="C697" s="613">
        <v>90135</v>
      </c>
      <c r="D697" s="610" t="s">
        <v>490</v>
      </c>
      <c r="E697" s="181">
        <v>1</v>
      </c>
      <c r="F697" s="182" t="s">
        <v>480</v>
      </c>
      <c r="G697" s="183">
        <v>0</v>
      </c>
      <c r="H697" s="266">
        <v>0</v>
      </c>
      <c r="I697" s="120"/>
      <c r="J697" s="292"/>
      <c r="K697" s="210">
        <v>0</v>
      </c>
      <c r="L697" s="498" t="s">
        <v>21</v>
      </c>
      <c r="M697" s="391">
        <v>0</v>
      </c>
      <c r="N697" s="269" t="s">
        <v>481</v>
      </c>
      <c r="O697" s="391">
        <v>426</v>
      </c>
      <c r="P697" s="419"/>
      <c r="Q697" s="218" t="s">
        <v>481</v>
      </c>
      <c r="R697" s="219" t="s">
        <v>21</v>
      </c>
      <c r="S697" s="420">
        <v>0</v>
      </c>
      <c r="T697" s="26" t="s">
        <v>998</v>
      </c>
      <c r="U697" s="26" t="s">
        <v>998</v>
      </c>
    </row>
    <row r="698" spans="1:21" customFormat="1" ht="32.25" customHeight="1" x14ac:dyDescent="0.25">
      <c r="A698" s="1"/>
      <c r="B698" s="675"/>
      <c r="C698" s="614"/>
      <c r="D698" s="611"/>
      <c r="E698" s="16">
        <v>2</v>
      </c>
      <c r="F698" s="184" t="s">
        <v>482</v>
      </c>
      <c r="G698" s="12">
        <v>0</v>
      </c>
      <c r="H698" s="267">
        <v>0</v>
      </c>
      <c r="I698" s="120"/>
      <c r="J698" s="292"/>
      <c r="K698" s="210">
        <v>0</v>
      </c>
      <c r="L698" s="24" t="s">
        <v>21</v>
      </c>
      <c r="M698" s="14">
        <v>0</v>
      </c>
      <c r="N698" s="270" t="s">
        <v>481</v>
      </c>
      <c r="O698" s="14">
        <v>426</v>
      </c>
      <c r="P698" s="213"/>
      <c r="Q698" s="30" t="s">
        <v>481</v>
      </c>
      <c r="R698" s="20"/>
      <c r="S698" s="421"/>
      <c r="T698" s="26" t="s">
        <v>998</v>
      </c>
      <c r="U698" s="26"/>
    </row>
    <row r="699" spans="1:21" customFormat="1" ht="27.75" customHeight="1" x14ac:dyDescent="0.25">
      <c r="A699" s="1"/>
      <c r="B699" s="675"/>
      <c r="C699" s="614"/>
      <c r="D699" s="611"/>
      <c r="E699" s="16">
        <v>3</v>
      </c>
      <c r="F699" s="184" t="s">
        <v>483</v>
      </c>
      <c r="G699" s="12">
        <v>0</v>
      </c>
      <c r="H699" s="267">
        <v>0</v>
      </c>
      <c r="I699" s="120"/>
      <c r="J699" s="292"/>
      <c r="K699" s="210">
        <v>0</v>
      </c>
      <c r="L699" s="24" t="s">
        <v>21</v>
      </c>
      <c r="M699" s="14">
        <v>0</v>
      </c>
      <c r="N699" s="270" t="s">
        <v>481</v>
      </c>
      <c r="O699" s="14">
        <v>426</v>
      </c>
      <c r="P699" s="213"/>
      <c r="Q699" s="30" t="s">
        <v>481</v>
      </c>
      <c r="R699" s="20"/>
      <c r="S699" s="421"/>
      <c r="T699" s="26" t="s">
        <v>998</v>
      </c>
      <c r="U699" s="26"/>
    </row>
    <row r="700" spans="1:21" customFormat="1" ht="32.25" customHeight="1" x14ac:dyDescent="0.25">
      <c r="A700" s="1"/>
      <c r="B700" s="675"/>
      <c r="C700" s="614"/>
      <c r="D700" s="611"/>
      <c r="E700" s="16">
        <v>4</v>
      </c>
      <c r="F700" s="184" t="s">
        <v>484</v>
      </c>
      <c r="G700" s="12">
        <v>0</v>
      </c>
      <c r="H700" s="267">
        <v>0</v>
      </c>
      <c r="I700" s="120"/>
      <c r="J700" s="292"/>
      <c r="K700" s="210">
        <v>0</v>
      </c>
      <c r="L700" s="24" t="s">
        <v>21</v>
      </c>
      <c r="M700" s="14">
        <v>0</v>
      </c>
      <c r="N700" s="270" t="s">
        <v>481</v>
      </c>
      <c r="O700" s="14">
        <v>426</v>
      </c>
      <c r="P700" s="213"/>
      <c r="Q700" s="30" t="s">
        <v>481</v>
      </c>
      <c r="R700" s="20"/>
      <c r="S700" s="421"/>
      <c r="T700" s="26" t="s">
        <v>998</v>
      </c>
      <c r="U700" s="26"/>
    </row>
    <row r="701" spans="1:21" customFormat="1" ht="32.25" customHeight="1" thickBot="1" x14ac:dyDescent="0.3">
      <c r="A701" s="1"/>
      <c r="B701" s="675"/>
      <c r="C701" s="615"/>
      <c r="D701" s="612"/>
      <c r="E701" s="185">
        <v>5</v>
      </c>
      <c r="F701" s="186" t="s">
        <v>489</v>
      </c>
      <c r="G701" s="187">
        <v>0</v>
      </c>
      <c r="H701" s="268">
        <v>0</v>
      </c>
      <c r="I701" s="120"/>
      <c r="J701" s="292"/>
      <c r="K701" s="210">
        <v>0</v>
      </c>
      <c r="L701" s="499" t="s">
        <v>21</v>
      </c>
      <c r="M701" s="423">
        <v>0</v>
      </c>
      <c r="N701" s="271" t="s">
        <v>481</v>
      </c>
      <c r="O701" s="423">
        <v>426</v>
      </c>
      <c r="P701" s="225"/>
      <c r="Q701" s="224" t="s">
        <v>481</v>
      </c>
      <c r="R701" s="366"/>
      <c r="S701" s="424"/>
      <c r="T701" s="26" t="s">
        <v>998</v>
      </c>
      <c r="U701" s="26"/>
    </row>
    <row r="702" spans="1:21" customFormat="1" ht="19.5" customHeight="1" x14ac:dyDescent="0.25">
      <c r="A702" s="1"/>
      <c r="B702" s="628">
        <v>400175</v>
      </c>
      <c r="C702" s="613" t="s">
        <v>491</v>
      </c>
      <c r="D702" s="610" t="s">
        <v>492</v>
      </c>
      <c r="E702" s="181">
        <v>1</v>
      </c>
      <c r="F702" s="182" t="s">
        <v>480</v>
      </c>
      <c r="G702" s="183">
        <v>59.8</v>
      </c>
      <c r="H702" s="266">
        <v>724178</v>
      </c>
      <c r="I702" s="120"/>
      <c r="J702" s="292"/>
      <c r="K702" s="210">
        <v>0</v>
      </c>
      <c r="L702" s="498" t="s">
        <v>21</v>
      </c>
      <c r="M702" s="391">
        <v>100</v>
      </c>
      <c r="N702" s="269" t="s">
        <v>481</v>
      </c>
      <c r="O702" s="391">
        <v>426</v>
      </c>
      <c r="P702" s="419"/>
      <c r="Q702" s="218" t="s">
        <v>481</v>
      </c>
      <c r="R702" s="219" t="s">
        <v>21</v>
      </c>
      <c r="S702" s="420">
        <v>100</v>
      </c>
      <c r="T702" s="26" t="s">
        <v>998</v>
      </c>
      <c r="U702" s="26" t="s">
        <v>998</v>
      </c>
    </row>
    <row r="703" spans="1:21" customFormat="1" ht="19.5" customHeight="1" x14ac:dyDescent="0.25">
      <c r="A703" s="1"/>
      <c r="B703" s="628"/>
      <c r="C703" s="614"/>
      <c r="D703" s="611"/>
      <c r="E703" s="16">
        <v>2</v>
      </c>
      <c r="F703" s="184" t="s">
        <v>493</v>
      </c>
      <c r="G703" s="12">
        <v>72.989999999999995</v>
      </c>
      <c r="H703" s="267">
        <v>883909</v>
      </c>
      <c r="I703" s="120">
        <f>+G703-G702</f>
        <v>13.189999999999998</v>
      </c>
      <c r="J703" s="526"/>
      <c r="K703" s="210">
        <v>0</v>
      </c>
      <c r="L703" s="24" t="s">
        <v>21</v>
      </c>
      <c r="M703" s="14">
        <v>100</v>
      </c>
      <c r="N703" s="270" t="s">
        <v>481</v>
      </c>
      <c r="O703" s="14">
        <v>426</v>
      </c>
      <c r="P703" s="213"/>
      <c r="Q703" s="30" t="s">
        <v>481</v>
      </c>
      <c r="R703" s="20"/>
      <c r="S703" s="421"/>
      <c r="T703" s="26" t="s">
        <v>998</v>
      </c>
      <c r="U703" s="26"/>
    </row>
    <row r="704" spans="1:21" customFormat="1" ht="19.5" customHeight="1" x14ac:dyDescent="0.25">
      <c r="A704" s="1"/>
      <c r="B704" s="628"/>
      <c r="C704" s="614"/>
      <c r="D704" s="611"/>
      <c r="E704" s="16">
        <v>3</v>
      </c>
      <c r="F704" s="184" t="s">
        <v>483</v>
      </c>
      <c r="G704" s="12">
        <v>259.22000000000003</v>
      </c>
      <c r="H704" s="267">
        <v>3139154</v>
      </c>
      <c r="I704" s="120">
        <f>+G704-G702</f>
        <v>199.42000000000002</v>
      </c>
      <c r="J704" s="526"/>
      <c r="K704" s="210">
        <v>0</v>
      </c>
      <c r="L704" s="24" t="s">
        <v>21</v>
      </c>
      <c r="M704" s="14">
        <v>100</v>
      </c>
      <c r="N704" s="270" t="s">
        <v>481</v>
      </c>
      <c r="O704" s="14">
        <v>426</v>
      </c>
      <c r="P704" s="213"/>
      <c r="Q704" s="30" t="s">
        <v>481</v>
      </c>
      <c r="R704" s="20"/>
      <c r="S704" s="421"/>
      <c r="T704" s="26" t="s">
        <v>998</v>
      </c>
      <c r="U704" s="26"/>
    </row>
    <row r="705" spans="1:21" customFormat="1" ht="19.5" customHeight="1" x14ac:dyDescent="0.25">
      <c r="A705" s="1"/>
      <c r="B705" s="628"/>
      <c r="C705" s="614"/>
      <c r="D705" s="611"/>
      <c r="E705" s="16">
        <v>4</v>
      </c>
      <c r="F705" s="184" t="s">
        <v>484</v>
      </c>
      <c r="G705" s="12">
        <v>362.5</v>
      </c>
      <c r="H705" s="267">
        <v>4389875</v>
      </c>
      <c r="I705" s="120">
        <f>+G705-G702</f>
        <v>302.7</v>
      </c>
      <c r="J705" s="526"/>
      <c r="K705" s="210">
        <v>0</v>
      </c>
      <c r="L705" s="24" t="s">
        <v>21</v>
      </c>
      <c r="M705" s="14">
        <v>100</v>
      </c>
      <c r="N705" s="270" t="s">
        <v>481</v>
      </c>
      <c r="O705" s="14">
        <v>426</v>
      </c>
      <c r="P705" s="213"/>
      <c r="Q705" s="30" t="s">
        <v>481</v>
      </c>
      <c r="R705" s="20"/>
      <c r="S705" s="421"/>
      <c r="T705" s="26" t="s">
        <v>998</v>
      </c>
      <c r="U705" s="26"/>
    </row>
    <row r="706" spans="1:21" customFormat="1" ht="27.75" customHeight="1" thickBot="1" x14ac:dyDescent="0.3">
      <c r="A706" s="1"/>
      <c r="B706" s="628"/>
      <c r="C706" s="615"/>
      <c r="D706" s="612"/>
      <c r="E706" s="185">
        <v>5</v>
      </c>
      <c r="F706" s="186" t="s">
        <v>494</v>
      </c>
      <c r="G706" s="187">
        <v>556.66</v>
      </c>
      <c r="H706" s="268">
        <v>6741153</v>
      </c>
      <c r="I706" s="120">
        <f>+G706-G702</f>
        <v>496.85999999999996</v>
      </c>
      <c r="J706" s="526"/>
      <c r="K706" s="210">
        <v>0</v>
      </c>
      <c r="L706" s="499" t="s">
        <v>21</v>
      </c>
      <c r="M706" s="423">
        <v>100</v>
      </c>
      <c r="N706" s="271" t="s">
        <v>481</v>
      </c>
      <c r="O706" s="423">
        <v>426</v>
      </c>
      <c r="P706" s="225"/>
      <c r="Q706" s="224" t="s">
        <v>481</v>
      </c>
      <c r="R706" s="366"/>
      <c r="S706" s="424"/>
      <c r="T706" s="26" t="s">
        <v>998</v>
      </c>
      <c r="U706" s="26"/>
    </row>
    <row r="707" spans="1:21" customFormat="1" ht="33.75" customHeight="1" x14ac:dyDescent="0.25">
      <c r="A707" s="1"/>
      <c r="B707" s="628">
        <v>90196</v>
      </c>
      <c r="C707" s="613">
        <v>90136</v>
      </c>
      <c r="D707" s="610" t="s">
        <v>495</v>
      </c>
      <c r="E707" s="181">
        <v>1</v>
      </c>
      <c r="F707" s="182" t="s">
        <v>480</v>
      </c>
      <c r="G707" s="183">
        <v>0</v>
      </c>
      <c r="H707" s="266">
        <v>0</v>
      </c>
      <c r="I707" s="120"/>
      <c r="J707" s="292"/>
      <c r="K707" s="210">
        <v>0</v>
      </c>
      <c r="L707" s="498" t="s">
        <v>21</v>
      </c>
      <c r="M707" s="391">
        <v>0</v>
      </c>
      <c r="N707" s="269" t="s">
        <v>481</v>
      </c>
      <c r="O707" s="391">
        <v>426</v>
      </c>
      <c r="P707" s="419"/>
      <c r="Q707" s="218" t="s">
        <v>481</v>
      </c>
      <c r="R707" s="219" t="s">
        <v>21</v>
      </c>
      <c r="S707" s="420">
        <v>0</v>
      </c>
      <c r="T707" s="26" t="s">
        <v>998</v>
      </c>
      <c r="U707" s="26" t="s">
        <v>998</v>
      </c>
    </row>
    <row r="708" spans="1:21" customFormat="1" ht="33.75" customHeight="1" x14ac:dyDescent="0.25">
      <c r="A708" s="1"/>
      <c r="B708" s="628"/>
      <c r="C708" s="614"/>
      <c r="D708" s="611"/>
      <c r="E708" s="16">
        <v>2</v>
      </c>
      <c r="F708" s="184" t="s">
        <v>493</v>
      </c>
      <c r="G708" s="12">
        <v>0</v>
      </c>
      <c r="H708" s="267">
        <v>0</v>
      </c>
      <c r="I708" s="120"/>
      <c r="J708" s="292"/>
      <c r="K708" s="210">
        <v>0</v>
      </c>
      <c r="L708" s="24" t="s">
        <v>21</v>
      </c>
      <c r="M708" s="14">
        <v>0</v>
      </c>
      <c r="N708" s="270" t="s">
        <v>481</v>
      </c>
      <c r="O708" s="14">
        <v>426</v>
      </c>
      <c r="P708" s="213"/>
      <c r="Q708" s="30" t="s">
        <v>481</v>
      </c>
      <c r="R708" s="20"/>
      <c r="S708" s="421"/>
      <c r="T708" s="26" t="s">
        <v>998</v>
      </c>
      <c r="U708" s="26"/>
    </row>
    <row r="709" spans="1:21" customFormat="1" ht="33.75" customHeight="1" x14ac:dyDescent="0.25">
      <c r="A709" s="1"/>
      <c r="B709" s="628"/>
      <c r="C709" s="614"/>
      <c r="D709" s="611"/>
      <c r="E709" s="16">
        <v>3</v>
      </c>
      <c r="F709" s="184" t="s">
        <v>483</v>
      </c>
      <c r="G709" s="12">
        <v>0</v>
      </c>
      <c r="H709" s="267">
        <v>0</v>
      </c>
      <c r="I709" s="120"/>
      <c r="J709" s="292"/>
      <c r="K709" s="210">
        <v>0</v>
      </c>
      <c r="L709" s="24" t="s">
        <v>21</v>
      </c>
      <c r="M709" s="14">
        <v>0</v>
      </c>
      <c r="N709" s="270" t="s">
        <v>481</v>
      </c>
      <c r="O709" s="14">
        <v>426</v>
      </c>
      <c r="P709" s="213"/>
      <c r="Q709" s="30" t="s">
        <v>481</v>
      </c>
      <c r="R709" s="20"/>
      <c r="S709" s="421"/>
      <c r="T709" s="26" t="s">
        <v>998</v>
      </c>
      <c r="U709" s="26"/>
    </row>
    <row r="710" spans="1:21" customFormat="1" ht="33.75" customHeight="1" x14ac:dyDescent="0.25">
      <c r="A710" s="1"/>
      <c r="B710" s="628"/>
      <c r="C710" s="614"/>
      <c r="D710" s="611"/>
      <c r="E710" s="16">
        <v>4</v>
      </c>
      <c r="F710" s="184" t="s">
        <v>484</v>
      </c>
      <c r="G710" s="12">
        <v>0</v>
      </c>
      <c r="H710" s="267">
        <v>0</v>
      </c>
      <c r="I710" s="120"/>
      <c r="J710" s="292"/>
      <c r="K710" s="210">
        <v>0</v>
      </c>
      <c r="L710" s="24" t="s">
        <v>21</v>
      </c>
      <c r="M710" s="14">
        <v>0</v>
      </c>
      <c r="N710" s="270" t="s">
        <v>481</v>
      </c>
      <c r="O710" s="14">
        <v>426</v>
      </c>
      <c r="P710" s="213"/>
      <c r="Q710" s="30" t="s">
        <v>481</v>
      </c>
      <c r="R710" s="20"/>
      <c r="S710" s="421"/>
      <c r="T710" s="26" t="s">
        <v>998</v>
      </c>
      <c r="U710" s="26"/>
    </row>
    <row r="711" spans="1:21" customFormat="1" ht="33.75" customHeight="1" thickBot="1" x14ac:dyDescent="0.3">
      <c r="A711" s="1"/>
      <c r="B711" s="628"/>
      <c r="C711" s="615"/>
      <c r="D711" s="612"/>
      <c r="E711" s="185">
        <v>5</v>
      </c>
      <c r="F711" s="186" t="s">
        <v>494</v>
      </c>
      <c r="G711" s="187">
        <v>0</v>
      </c>
      <c r="H711" s="268">
        <v>0</v>
      </c>
      <c r="I711" s="120"/>
      <c r="J711" s="292"/>
      <c r="K711" s="210">
        <v>0</v>
      </c>
      <c r="L711" s="499" t="s">
        <v>21</v>
      </c>
      <c r="M711" s="423">
        <v>0</v>
      </c>
      <c r="N711" s="271" t="s">
        <v>481</v>
      </c>
      <c r="O711" s="423">
        <v>426</v>
      </c>
      <c r="P711" s="225"/>
      <c r="Q711" s="224" t="s">
        <v>481</v>
      </c>
      <c r="R711" s="366"/>
      <c r="S711" s="424"/>
      <c r="T711" s="26" t="s">
        <v>998</v>
      </c>
      <c r="U711" s="26"/>
    </row>
    <row r="712" spans="1:21" customFormat="1" ht="41.25" customHeight="1" x14ac:dyDescent="0.25">
      <c r="A712" s="1"/>
      <c r="B712" s="674">
        <v>400176</v>
      </c>
      <c r="C712" s="613" t="s">
        <v>496</v>
      </c>
      <c r="D712" s="610" t="s">
        <v>497</v>
      </c>
      <c r="E712" s="181">
        <v>1</v>
      </c>
      <c r="F712" s="182" t="s">
        <v>498</v>
      </c>
      <c r="G712" s="183">
        <v>43.18</v>
      </c>
      <c r="H712" s="266">
        <v>522910</v>
      </c>
      <c r="I712" s="120"/>
      <c r="J712" s="292"/>
      <c r="K712" s="210">
        <v>0</v>
      </c>
      <c r="L712" s="498" t="s">
        <v>21</v>
      </c>
      <c r="M712" s="391">
        <v>100</v>
      </c>
      <c r="N712" s="269" t="s">
        <v>481</v>
      </c>
      <c r="O712" s="391">
        <v>426</v>
      </c>
      <c r="P712" s="419"/>
      <c r="Q712" s="218" t="s">
        <v>481</v>
      </c>
      <c r="R712" s="219" t="s">
        <v>21</v>
      </c>
      <c r="S712" s="420">
        <v>100</v>
      </c>
      <c r="T712" s="26" t="s">
        <v>998</v>
      </c>
      <c r="U712" s="26" t="s">
        <v>998</v>
      </c>
    </row>
    <row r="713" spans="1:21" customFormat="1" ht="32.25" customHeight="1" x14ac:dyDescent="0.25">
      <c r="A713" s="1"/>
      <c r="B713" s="675"/>
      <c r="C713" s="614"/>
      <c r="D713" s="611"/>
      <c r="E713" s="16">
        <v>2</v>
      </c>
      <c r="F713" s="189" t="s">
        <v>499</v>
      </c>
      <c r="G713" s="12">
        <v>49.07</v>
      </c>
      <c r="H713" s="267">
        <v>594238</v>
      </c>
      <c r="I713" s="120">
        <f>+G713-G712</f>
        <v>5.8900000000000006</v>
      </c>
      <c r="J713" s="526"/>
      <c r="K713" s="210">
        <v>0</v>
      </c>
      <c r="L713" s="24" t="s">
        <v>21</v>
      </c>
      <c r="M713" s="14">
        <v>100</v>
      </c>
      <c r="N713" s="270" t="s">
        <v>481</v>
      </c>
      <c r="O713" s="14">
        <v>426</v>
      </c>
      <c r="P713" s="213"/>
      <c r="Q713" s="30" t="s">
        <v>481</v>
      </c>
      <c r="R713" s="20"/>
      <c r="S713" s="421"/>
      <c r="T713" s="26" t="s">
        <v>998</v>
      </c>
      <c r="U713" s="26"/>
    </row>
    <row r="714" spans="1:21" customFormat="1" ht="18" customHeight="1" x14ac:dyDescent="0.25">
      <c r="A714" s="1"/>
      <c r="B714" s="675"/>
      <c r="C714" s="614"/>
      <c r="D714" s="611"/>
      <c r="E714" s="16">
        <v>3</v>
      </c>
      <c r="F714" s="189" t="s">
        <v>500</v>
      </c>
      <c r="G714" s="12">
        <v>58.15</v>
      </c>
      <c r="H714" s="267">
        <v>704197</v>
      </c>
      <c r="I714" s="120">
        <f>+G714-G712</f>
        <v>14.969999999999999</v>
      </c>
      <c r="J714" s="526"/>
      <c r="K714" s="210">
        <v>0</v>
      </c>
      <c r="L714" s="24" t="s">
        <v>21</v>
      </c>
      <c r="M714" s="14">
        <v>100</v>
      </c>
      <c r="N714" s="270" t="s">
        <v>481</v>
      </c>
      <c r="O714" s="14">
        <v>426</v>
      </c>
      <c r="P714" s="213"/>
      <c r="Q714" s="30" t="s">
        <v>481</v>
      </c>
      <c r="R714" s="20"/>
      <c r="S714" s="421"/>
      <c r="T714" s="26" t="s">
        <v>998</v>
      </c>
      <c r="U714" s="26"/>
    </row>
    <row r="715" spans="1:21" customFormat="1" ht="59.45" customHeight="1" x14ac:dyDescent="0.25">
      <c r="A715" s="1"/>
      <c r="B715" s="675"/>
      <c r="C715" s="614"/>
      <c r="D715" s="611"/>
      <c r="E715" s="16">
        <v>4</v>
      </c>
      <c r="F715" s="189" t="s">
        <v>501</v>
      </c>
      <c r="G715" s="12">
        <v>385.99</v>
      </c>
      <c r="H715" s="267">
        <v>4674339</v>
      </c>
      <c r="I715" s="120">
        <f>+G715-G712</f>
        <v>342.81</v>
      </c>
      <c r="J715" s="526"/>
      <c r="K715" s="210">
        <v>0</v>
      </c>
      <c r="L715" s="24" t="s">
        <v>21</v>
      </c>
      <c r="M715" s="14">
        <v>100</v>
      </c>
      <c r="N715" s="270" t="s">
        <v>481</v>
      </c>
      <c r="O715" s="14">
        <v>426</v>
      </c>
      <c r="P715" s="213"/>
      <c r="Q715" s="30" t="s">
        <v>481</v>
      </c>
      <c r="R715" s="20"/>
      <c r="S715" s="421"/>
      <c r="T715" s="26" t="s">
        <v>998</v>
      </c>
      <c r="U715" s="26"/>
    </row>
    <row r="716" spans="1:21" customFormat="1" ht="32.25" customHeight="1" x14ac:dyDescent="0.25">
      <c r="A716" s="1"/>
      <c r="B716" s="675"/>
      <c r="C716" s="614"/>
      <c r="D716" s="611"/>
      <c r="E716" s="16">
        <v>5</v>
      </c>
      <c r="F716" s="189" t="s">
        <v>502</v>
      </c>
      <c r="G716" s="12">
        <v>594.23</v>
      </c>
      <c r="H716" s="267">
        <v>7196125</v>
      </c>
      <c r="I716" s="120">
        <f>+G716-G712</f>
        <v>551.05000000000007</v>
      </c>
      <c r="J716" s="526"/>
      <c r="K716" s="210">
        <v>0</v>
      </c>
      <c r="L716" s="24" t="s">
        <v>21</v>
      </c>
      <c r="M716" s="14">
        <v>100</v>
      </c>
      <c r="N716" s="270" t="s">
        <v>481</v>
      </c>
      <c r="O716" s="14">
        <v>426</v>
      </c>
      <c r="P716" s="213"/>
      <c r="Q716" s="30" t="s">
        <v>481</v>
      </c>
      <c r="R716" s="20"/>
      <c r="S716" s="421"/>
      <c r="T716" s="26" t="s">
        <v>998</v>
      </c>
      <c r="U716" s="26"/>
    </row>
    <row r="717" spans="1:21" customFormat="1" ht="41.25" customHeight="1" thickBot="1" x14ac:dyDescent="0.3">
      <c r="A717" s="1"/>
      <c r="B717" s="676"/>
      <c r="C717" s="615"/>
      <c r="D717" s="612"/>
      <c r="E717" s="191">
        <v>6</v>
      </c>
      <c r="F717" s="192" t="s">
        <v>503</v>
      </c>
      <c r="G717" s="187">
        <v>1038.5</v>
      </c>
      <c r="H717" s="268">
        <v>12576235</v>
      </c>
      <c r="I717" s="120">
        <f>+G717-G712</f>
        <v>995.32</v>
      </c>
      <c r="J717" s="526"/>
      <c r="K717" s="210">
        <v>0</v>
      </c>
      <c r="L717" s="499" t="s">
        <v>21</v>
      </c>
      <c r="M717" s="423">
        <v>100</v>
      </c>
      <c r="N717" s="271" t="s">
        <v>481</v>
      </c>
      <c r="O717" s="423">
        <v>426</v>
      </c>
      <c r="P717" s="225"/>
      <c r="Q717" s="224" t="s">
        <v>481</v>
      </c>
      <c r="R717" s="366"/>
      <c r="S717" s="424"/>
      <c r="T717" s="26" t="s">
        <v>998</v>
      </c>
      <c r="U717" s="26"/>
    </row>
    <row r="718" spans="1:21" customFormat="1" ht="38.25" customHeight="1" x14ac:dyDescent="0.25">
      <c r="A718" s="1"/>
      <c r="B718" s="674">
        <v>90137</v>
      </c>
      <c r="C718" s="613">
        <v>90137</v>
      </c>
      <c r="D718" s="610" t="s">
        <v>504</v>
      </c>
      <c r="E718" s="181">
        <v>1</v>
      </c>
      <c r="F718" s="182" t="s">
        <v>498</v>
      </c>
      <c r="G718" s="183">
        <v>0</v>
      </c>
      <c r="H718" s="266">
        <v>0</v>
      </c>
      <c r="I718" s="120"/>
      <c r="J718" s="292"/>
      <c r="K718" s="210">
        <v>0</v>
      </c>
      <c r="L718" s="498" t="s">
        <v>21</v>
      </c>
      <c r="M718" s="391">
        <v>0</v>
      </c>
      <c r="N718" s="269" t="s">
        <v>481</v>
      </c>
      <c r="O718" s="391">
        <v>426</v>
      </c>
      <c r="P718" s="419"/>
      <c r="Q718" s="218" t="s">
        <v>481</v>
      </c>
      <c r="R718" s="219" t="s">
        <v>21</v>
      </c>
      <c r="S718" s="420">
        <v>0</v>
      </c>
      <c r="T718" s="26" t="s">
        <v>998</v>
      </c>
      <c r="U718" s="26" t="s">
        <v>998</v>
      </c>
    </row>
    <row r="719" spans="1:21" customFormat="1" ht="38.25" customHeight="1" x14ac:dyDescent="0.25">
      <c r="A719" s="1"/>
      <c r="B719" s="675"/>
      <c r="C719" s="614"/>
      <c r="D719" s="611"/>
      <c r="E719" s="16">
        <v>2</v>
      </c>
      <c r="F719" s="189" t="s">
        <v>499</v>
      </c>
      <c r="G719" s="12">
        <v>0</v>
      </c>
      <c r="H719" s="267">
        <v>0</v>
      </c>
      <c r="I719" s="120"/>
      <c r="J719" s="292"/>
      <c r="K719" s="210">
        <v>0</v>
      </c>
      <c r="L719" s="24" t="s">
        <v>21</v>
      </c>
      <c r="M719" s="14">
        <v>0</v>
      </c>
      <c r="N719" s="270" t="s">
        <v>481</v>
      </c>
      <c r="O719" s="14">
        <v>426</v>
      </c>
      <c r="P719" s="213"/>
      <c r="Q719" s="30" t="s">
        <v>481</v>
      </c>
      <c r="R719" s="20"/>
      <c r="S719" s="421"/>
      <c r="T719" s="26" t="s">
        <v>998</v>
      </c>
      <c r="U719" s="26"/>
    </row>
    <row r="720" spans="1:21" customFormat="1" ht="38.25" customHeight="1" x14ac:dyDescent="0.25">
      <c r="A720" s="1"/>
      <c r="B720" s="675"/>
      <c r="C720" s="614"/>
      <c r="D720" s="611"/>
      <c r="E720" s="16">
        <v>3</v>
      </c>
      <c r="F720" s="189" t="s">
        <v>500</v>
      </c>
      <c r="G720" s="12">
        <v>0</v>
      </c>
      <c r="H720" s="267">
        <v>0</v>
      </c>
      <c r="I720" s="120"/>
      <c r="J720" s="292"/>
      <c r="K720" s="210">
        <v>0</v>
      </c>
      <c r="L720" s="24" t="s">
        <v>21</v>
      </c>
      <c r="M720" s="14">
        <v>0</v>
      </c>
      <c r="N720" s="270" t="s">
        <v>481</v>
      </c>
      <c r="O720" s="14">
        <v>426</v>
      </c>
      <c r="P720" s="213"/>
      <c r="Q720" s="30" t="s">
        <v>481</v>
      </c>
      <c r="R720" s="20"/>
      <c r="S720" s="421"/>
      <c r="T720" s="26" t="s">
        <v>998</v>
      </c>
      <c r="U720" s="26"/>
    </row>
    <row r="721" spans="1:21" customFormat="1" ht="48.75" customHeight="1" x14ac:dyDescent="0.25">
      <c r="A721" s="1"/>
      <c r="B721" s="675"/>
      <c r="C721" s="614"/>
      <c r="D721" s="611"/>
      <c r="E721" s="16">
        <v>4</v>
      </c>
      <c r="F721" s="189" t="s">
        <v>501</v>
      </c>
      <c r="G721" s="12">
        <v>0</v>
      </c>
      <c r="H721" s="267">
        <v>0</v>
      </c>
      <c r="I721" s="120"/>
      <c r="J721" s="292"/>
      <c r="K721" s="210">
        <v>0</v>
      </c>
      <c r="L721" s="24" t="s">
        <v>21</v>
      </c>
      <c r="M721" s="14">
        <v>0</v>
      </c>
      <c r="N721" s="270" t="s">
        <v>481</v>
      </c>
      <c r="O721" s="14">
        <v>426</v>
      </c>
      <c r="P721" s="213"/>
      <c r="Q721" s="30" t="s">
        <v>481</v>
      </c>
      <c r="R721" s="20"/>
      <c r="S721" s="421"/>
      <c r="T721" s="26" t="s">
        <v>998</v>
      </c>
      <c r="U721" s="26"/>
    </row>
    <row r="722" spans="1:21" customFormat="1" ht="38.25" customHeight="1" x14ac:dyDescent="0.25">
      <c r="A722" s="1"/>
      <c r="B722" s="675"/>
      <c r="C722" s="614"/>
      <c r="D722" s="611"/>
      <c r="E722" s="16">
        <v>5</v>
      </c>
      <c r="F722" s="189" t="s">
        <v>502</v>
      </c>
      <c r="G722" s="12">
        <v>0</v>
      </c>
      <c r="H722" s="267">
        <v>0</v>
      </c>
      <c r="I722" s="120"/>
      <c r="J722" s="292"/>
      <c r="K722" s="210">
        <v>0</v>
      </c>
      <c r="L722" s="24" t="s">
        <v>21</v>
      </c>
      <c r="M722" s="14">
        <v>0</v>
      </c>
      <c r="N722" s="270" t="s">
        <v>481</v>
      </c>
      <c r="O722" s="14">
        <v>426</v>
      </c>
      <c r="P722" s="213"/>
      <c r="Q722" s="30" t="s">
        <v>481</v>
      </c>
      <c r="R722" s="20"/>
      <c r="S722" s="421"/>
      <c r="T722" s="26" t="s">
        <v>998</v>
      </c>
      <c r="U722" s="26"/>
    </row>
    <row r="723" spans="1:21" customFormat="1" ht="32.25" customHeight="1" thickBot="1" x14ac:dyDescent="0.3">
      <c r="A723" s="1"/>
      <c r="B723" s="675"/>
      <c r="C723" s="615"/>
      <c r="D723" s="612"/>
      <c r="E723" s="191">
        <v>6</v>
      </c>
      <c r="F723" s="192" t="s">
        <v>503</v>
      </c>
      <c r="G723" s="187">
        <v>0</v>
      </c>
      <c r="H723" s="268">
        <v>0</v>
      </c>
      <c r="I723" s="120"/>
      <c r="J723" s="292"/>
      <c r="K723" s="210">
        <v>0</v>
      </c>
      <c r="L723" s="499" t="s">
        <v>21</v>
      </c>
      <c r="M723" s="423">
        <v>0</v>
      </c>
      <c r="N723" s="271" t="s">
        <v>481</v>
      </c>
      <c r="O723" s="423">
        <v>426</v>
      </c>
      <c r="P723" s="225"/>
      <c r="Q723" s="224" t="s">
        <v>481</v>
      </c>
      <c r="R723" s="366"/>
      <c r="S723" s="424"/>
      <c r="T723" s="26" t="s">
        <v>998</v>
      </c>
      <c r="U723" s="26"/>
    </row>
    <row r="724" spans="1:21" customFormat="1" ht="40.5" customHeight="1" x14ac:dyDescent="0.25">
      <c r="A724" s="1"/>
      <c r="B724" s="628">
        <v>400177</v>
      </c>
      <c r="C724" s="613" t="s">
        <v>505</v>
      </c>
      <c r="D724" s="610" t="s">
        <v>506</v>
      </c>
      <c r="E724" s="181">
        <v>1</v>
      </c>
      <c r="F724" s="182" t="s">
        <v>498</v>
      </c>
      <c r="G724" s="183">
        <v>45</v>
      </c>
      <c r="H724" s="266">
        <v>544950</v>
      </c>
      <c r="I724" s="120"/>
      <c r="J724" s="292"/>
      <c r="K724" s="210">
        <v>0</v>
      </c>
      <c r="L724" s="498" t="s">
        <v>21</v>
      </c>
      <c r="M724" s="391">
        <v>100</v>
      </c>
      <c r="N724" s="269" t="s">
        <v>481</v>
      </c>
      <c r="O724" s="391">
        <v>426</v>
      </c>
      <c r="P724" s="419"/>
      <c r="Q724" s="218" t="s">
        <v>481</v>
      </c>
      <c r="R724" s="219" t="s">
        <v>21</v>
      </c>
      <c r="S724" s="420">
        <v>100</v>
      </c>
      <c r="T724" s="26" t="s">
        <v>998</v>
      </c>
      <c r="U724" s="26" t="s">
        <v>998</v>
      </c>
    </row>
    <row r="725" spans="1:21" customFormat="1" ht="40.5" customHeight="1" x14ac:dyDescent="0.25">
      <c r="A725" s="1"/>
      <c r="B725" s="628"/>
      <c r="C725" s="614"/>
      <c r="D725" s="611"/>
      <c r="E725" s="16">
        <v>2</v>
      </c>
      <c r="F725" s="184" t="s">
        <v>507</v>
      </c>
      <c r="G725" s="12">
        <v>51.49</v>
      </c>
      <c r="H725" s="267">
        <v>623544</v>
      </c>
      <c r="I725" s="120">
        <f>+G725-G724</f>
        <v>6.490000000000002</v>
      </c>
      <c r="J725" s="526"/>
      <c r="K725" s="210">
        <v>0</v>
      </c>
      <c r="L725" s="24" t="s">
        <v>21</v>
      </c>
      <c r="M725" s="14">
        <v>100</v>
      </c>
      <c r="N725" s="270" t="s">
        <v>481</v>
      </c>
      <c r="O725" s="14">
        <v>426</v>
      </c>
      <c r="P725" s="213"/>
      <c r="Q725" s="30" t="s">
        <v>481</v>
      </c>
      <c r="R725" s="20"/>
      <c r="S725" s="421"/>
      <c r="T725" s="26" t="s">
        <v>998</v>
      </c>
      <c r="U725" s="26"/>
    </row>
    <row r="726" spans="1:21" customFormat="1" ht="26.1" customHeight="1" x14ac:dyDescent="0.25">
      <c r="A726" s="1"/>
      <c r="B726" s="628"/>
      <c r="C726" s="614"/>
      <c r="D726" s="611"/>
      <c r="E726" s="16">
        <v>3</v>
      </c>
      <c r="F726" s="184" t="s">
        <v>500</v>
      </c>
      <c r="G726" s="12">
        <v>58.15</v>
      </c>
      <c r="H726" s="267">
        <v>704197</v>
      </c>
      <c r="I726" s="120">
        <f>+G726-G724</f>
        <v>13.149999999999999</v>
      </c>
      <c r="J726" s="526"/>
      <c r="K726" s="210">
        <v>0</v>
      </c>
      <c r="L726" s="24" t="s">
        <v>21</v>
      </c>
      <c r="M726" s="14">
        <v>100</v>
      </c>
      <c r="N726" s="270" t="s">
        <v>481</v>
      </c>
      <c r="O726" s="14">
        <v>426</v>
      </c>
      <c r="P726" s="213"/>
      <c r="Q726" s="30" t="s">
        <v>481</v>
      </c>
      <c r="R726" s="20"/>
      <c r="S726" s="421"/>
      <c r="T726" s="26" t="s">
        <v>998</v>
      </c>
      <c r="U726" s="26"/>
    </row>
    <row r="727" spans="1:21" customFormat="1" ht="59.1" customHeight="1" x14ac:dyDescent="0.25">
      <c r="A727" s="1"/>
      <c r="B727" s="628"/>
      <c r="C727" s="614"/>
      <c r="D727" s="611"/>
      <c r="E727" s="16">
        <v>4</v>
      </c>
      <c r="F727" s="184" t="s">
        <v>501</v>
      </c>
      <c r="G727" s="12">
        <v>457.71</v>
      </c>
      <c r="H727" s="267">
        <v>5542868</v>
      </c>
      <c r="I727" s="120">
        <f>+G727-G724</f>
        <v>412.71</v>
      </c>
      <c r="J727" s="526"/>
      <c r="K727" s="210">
        <v>0</v>
      </c>
      <c r="L727" s="24" t="s">
        <v>21</v>
      </c>
      <c r="M727" s="14">
        <v>100</v>
      </c>
      <c r="N727" s="270" t="s">
        <v>481</v>
      </c>
      <c r="O727" s="14">
        <v>426</v>
      </c>
      <c r="P727" s="213"/>
      <c r="Q727" s="30" t="s">
        <v>481</v>
      </c>
      <c r="R727" s="20"/>
      <c r="S727" s="421"/>
      <c r="T727" s="26" t="s">
        <v>998</v>
      </c>
      <c r="U727" s="26"/>
    </row>
    <row r="728" spans="1:21" customFormat="1" ht="47.25" customHeight="1" thickBot="1" x14ac:dyDescent="0.3">
      <c r="A728" s="1"/>
      <c r="B728" s="628"/>
      <c r="C728" s="615"/>
      <c r="D728" s="612"/>
      <c r="E728" s="185">
        <v>5</v>
      </c>
      <c r="F728" s="186" t="s">
        <v>508</v>
      </c>
      <c r="G728" s="187">
        <v>1038.5</v>
      </c>
      <c r="H728" s="268">
        <v>12576235</v>
      </c>
      <c r="I728" s="120">
        <f>+G728-G724</f>
        <v>993.5</v>
      </c>
      <c r="J728" s="526"/>
      <c r="K728" s="210">
        <v>0</v>
      </c>
      <c r="L728" s="499" t="s">
        <v>21</v>
      </c>
      <c r="M728" s="423">
        <v>100</v>
      </c>
      <c r="N728" s="271" t="s">
        <v>481</v>
      </c>
      <c r="O728" s="423">
        <v>426</v>
      </c>
      <c r="P728" s="225"/>
      <c r="Q728" s="224" t="s">
        <v>481</v>
      </c>
      <c r="R728" s="366"/>
      <c r="S728" s="424"/>
      <c r="T728" s="26" t="s">
        <v>998</v>
      </c>
      <c r="U728" s="26"/>
    </row>
    <row r="729" spans="1:21" customFormat="1" ht="40.5" customHeight="1" x14ac:dyDescent="0.25">
      <c r="A729" s="1"/>
      <c r="B729" s="674">
        <v>90138</v>
      </c>
      <c r="C729" s="613">
        <v>90138</v>
      </c>
      <c r="D729" s="610" t="s">
        <v>509</v>
      </c>
      <c r="E729" s="181">
        <v>1</v>
      </c>
      <c r="F729" s="182" t="s">
        <v>498</v>
      </c>
      <c r="G729" s="183">
        <v>0</v>
      </c>
      <c r="H729" s="266">
        <v>0</v>
      </c>
      <c r="I729" s="120"/>
      <c r="J729" s="292"/>
      <c r="K729" s="210">
        <v>0</v>
      </c>
      <c r="L729" s="498" t="s">
        <v>21</v>
      </c>
      <c r="M729" s="391">
        <v>0</v>
      </c>
      <c r="N729" s="269" t="s">
        <v>481</v>
      </c>
      <c r="O729" s="391">
        <v>426</v>
      </c>
      <c r="P729" s="419"/>
      <c r="Q729" s="218" t="s">
        <v>481</v>
      </c>
      <c r="R729" s="219" t="s">
        <v>21</v>
      </c>
      <c r="S729" s="420">
        <v>0</v>
      </c>
      <c r="T729" s="26" t="s">
        <v>998</v>
      </c>
      <c r="U729" s="26" t="s">
        <v>998</v>
      </c>
    </row>
    <row r="730" spans="1:21" customFormat="1" ht="40.5" customHeight="1" x14ac:dyDescent="0.25">
      <c r="A730" s="1"/>
      <c r="B730" s="675"/>
      <c r="C730" s="614"/>
      <c r="D730" s="611"/>
      <c r="E730" s="16">
        <v>2</v>
      </c>
      <c r="F730" s="184" t="s">
        <v>507</v>
      </c>
      <c r="G730" s="12">
        <v>0</v>
      </c>
      <c r="H730" s="267">
        <v>0</v>
      </c>
      <c r="I730" s="120"/>
      <c r="J730" s="292"/>
      <c r="K730" s="210">
        <v>0</v>
      </c>
      <c r="L730" s="24" t="s">
        <v>21</v>
      </c>
      <c r="M730" s="14">
        <v>0</v>
      </c>
      <c r="N730" s="270" t="s">
        <v>481</v>
      </c>
      <c r="O730" s="14">
        <v>426</v>
      </c>
      <c r="P730" s="213"/>
      <c r="Q730" s="30" t="s">
        <v>481</v>
      </c>
      <c r="R730" s="20"/>
      <c r="S730" s="421"/>
      <c r="T730" s="26" t="s">
        <v>998</v>
      </c>
      <c r="U730" s="26"/>
    </row>
    <row r="731" spans="1:21" customFormat="1" ht="26.25" customHeight="1" x14ac:dyDescent="0.25">
      <c r="A731" s="1"/>
      <c r="B731" s="675"/>
      <c r="C731" s="614"/>
      <c r="D731" s="611"/>
      <c r="E731" s="16">
        <v>3</v>
      </c>
      <c r="F731" s="184" t="s">
        <v>500</v>
      </c>
      <c r="G731" s="12">
        <v>0</v>
      </c>
      <c r="H731" s="267">
        <v>0</v>
      </c>
      <c r="I731" s="120"/>
      <c r="J731" s="292"/>
      <c r="K731" s="210">
        <v>0</v>
      </c>
      <c r="L731" s="24" t="s">
        <v>21</v>
      </c>
      <c r="M731" s="14">
        <v>0</v>
      </c>
      <c r="N731" s="270" t="s">
        <v>481</v>
      </c>
      <c r="O731" s="14">
        <v>426</v>
      </c>
      <c r="P731" s="213"/>
      <c r="Q731" s="30" t="s">
        <v>481</v>
      </c>
      <c r="R731" s="20"/>
      <c r="S731" s="421"/>
      <c r="T731" s="26" t="s">
        <v>998</v>
      </c>
      <c r="U731" s="26"/>
    </row>
    <row r="732" spans="1:21" customFormat="1" ht="51.6" customHeight="1" x14ac:dyDescent="0.25">
      <c r="A732" s="1"/>
      <c r="B732" s="675"/>
      <c r="C732" s="614"/>
      <c r="D732" s="611"/>
      <c r="E732" s="16">
        <v>4</v>
      </c>
      <c r="F732" s="184" t="s">
        <v>501</v>
      </c>
      <c r="G732" s="12">
        <v>0</v>
      </c>
      <c r="H732" s="267">
        <v>0</v>
      </c>
      <c r="I732" s="120"/>
      <c r="J732" s="292"/>
      <c r="K732" s="210">
        <v>0</v>
      </c>
      <c r="L732" s="24" t="s">
        <v>21</v>
      </c>
      <c r="M732" s="14">
        <v>0</v>
      </c>
      <c r="N732" s="270" t="s">
        <v>481</v>
      </c>
      <c r="O732" s="14">
        <v>426</v>
      </c>
      <c r="P732" s="213"/>
      <c r="Q732" s="30" t="s">
        <v>481</v>
      </c>
      <c r="R732" s="20"/>
      <c r="S732" s="421"/>
      <c r="T732" s="26" t="s">
        <v>998</v>
      </c>
      <c r="U732" s="26"/>
    </row>
    <row r="733" spans="1:21" customFormat="1" ht="43.5" customHeight="1" thickBot="1" x14ac:dyDescent="0.3">
      <c r="A733" s="1"/>
      <c r="B733" s="675"/>
      <c r="C733" s="615"/>
      <c r="D733" s="612"/>
      <c r="E733" s="185">
        <v>5</v>
      </c>
      <c r="F733" s="186" t="s">
        <v>508</v>
      </c>
      <c r="G733" s="187">
        <v>0</v>
      </c>
      <c r="H733" s="268">
        <v>0</v>
      </c>
      <c r="I733" s="120"/>
      <c r="J733" s="292"/>
      <c r="K733" s="210">
        <v>0</v>
      </c>
      <c r="L733" s="499" t="s">
        <v>21</v>
      </c>
      <c r="M733" s="423">
        <v>0</v>
      </c>
      <c r="N733" s="271" t="s">
        <v>481</v>
      </c>
      <c r="O733" s="423">
        <v>426</v>
      </c>
      <c r="P733" s="225"/>
      <c r="Q733" s="224" t="s">
        <v>481</v>
      </c>
      <c r="R733" s="366"/>
      <c r="S733" s="424"/>
      <c r="T733" s="26" t="s">
        <v>998</v>
      </c>
      <c r="U733" s="26"/>
    </row>
    <row r="734" spans="1:21" customFormat="1" ht="32.25" customHeight="1" x14ac:dyDescent="0.25">
      <c r="A734" s="1"/>
      <c r="B734" s="628">
        <v>400178</v>
      </c>
      <c r="C734" s="613" t="s">
        <v>510</v>
      </c>
      <c r="D734" s="610" t="s">
        <v>511</v>
      </c>
      <c r="E734" s="181">
        <v>1</v>
      </c>
      <c r="F734" s="182" t="s">
        <v>512</v>
      </c>
      <c r="G734" s="183">
        <v>43.77</v>
      </c>
      <c r="H734" s="266">
        <v>530055</v>
      </c>
      <c r="I734" s="120"/>
      <c r="J734" s="292"/>
      <c r="K734" s="210">
        <v>0</v>
      </c>
      <c r="L734" s="498" t="s">
        <v>21</v>
      </c>
      <c r="M734" s="391">
        <v>100</v>
      </c>
      <c r="N734" s="269" t="s">
        <v>481</v>
      </c>
      <c r="O734" s="391">
        <v>426</v>
      </c>
      <c r="P734" s="419"/>
      <c r="Q734" s="218" t="s">
        <v>481</v>
      </c>
      <c r="R734" s="219" t="s">
        <v>21</v>
      </c>
      <c r="S734" s="420">
        <v>100</v>
      </c>
      <c r="T734" s="26" t="s">
        <v>998</v>
      </c>
      <c r="U734" s="26" t="s">
        <v>998</v>
      </c>
    </row>
    <row r="735" spans="1:21" customFormat="1" ht="32.25" customHeight="1" x14ac:dyDescent="0.25">
      <c r="A735" s="1"/>
      <c r="B735" s="628"/>
      <c r="C735" s="614"/>
      <c r="D735" s="611"/>
      <c r="E735" s="16">
        <v>2</v>
      </c>
      <c r="F735" s="184" t="s">
        <v>513</v>
      </c>
      <c r="G735" s="12">
        <v>178.43</v>
      </c>
      <c r="H735" s="267">
        <v>2160787</v>
      </c>
      <c r="I735" s="120">
        <f>+G735-G734</f>
        <v>134.66</v>
      </c>
      <c r="J735" s="526"/>
      <c r="K735" s="210">
        <v>0</v>
      </c>
      <c r="L735" s="24" t="s">
        <v>21</v>
      </c>
      <c r="M735" s="14">
        <v>100</v>
      </c>
      <c r="N735" s="270" t="s">
        <v>481</v>
      </c>
      <c r="O735" s="14">
        <v>426</v>
      </c>
      <c r="P735" s="213"/>
      <c r="Q735" s="30" t="s">
        <v>481</v>
      </c>
      <c r="R735" s="20"/>
      <c r="S735" s="421"/>
      <c r="T735" s="26" t="s">
        <v>998</v>
      </c>
      <c r="U735" s="26"/>
    </row>
    <row r="736" spans="1:21" customFormat="1" ht="32.25" customHeight="1" x14ac:dyDescent="0.25">
      <c r="A736" s="1"/>
      <c r="B736" s="628"/>
      <c r="C736" s="614"/>
      <c r="D736" s="611"/>
      <c r="E736" s="16">
        <v>3</v>
      </c>
      <c r="F736" s="184" t="s">
        <v>514</v>
      </c>
      <c r="G736" s="12">
        <v>155.22999999999999</v>
      </c>
      <c r="H736" s="267">
        <v>1879835</v>
      </c>
      <c r="I736" s="120">
        <f>+G736-G734</f>
        <v>111.45999999999998</v>
      </c>
      <c r="J736" s="526"/>
      <c r="K736" s="210">
        <v>0</v>
      </c>
      <c r="L736" s="24" t="s">
        <v>21</v>
      </c>
      <c r="M736" s="14">
        <v>100</v>
      </c>
      <c r="N736" s="270" t="s">
        <v>481</v>
      </c>
      <c r="O736" s="14">
        <v>426</v>
      </c>
      <c r="P736" s="213"/>
      <c r="Q736" s="30" t="s">
        <v>481</v>
      </c>
      <c r="R736" s="20"/>
      <c r="S736" s="421"/>
      <c r="T736" s="26" t="s">
        <v>998</v>
      </c>
      <c r="U736" s="26"/>
    </row>
    <row r="737" spans="1:21" customFormat="1" ht="32.25" customHeight="1" thickBot="1" x14ac:dyDescent="0.3">
      <c r="A737" s="1"/>
      <c r="B737" s="628"/>
      <c r="C737" s="615"/>
      <c r="D737" s="612"/>
      <c r="E737" s="185">
        <v>4</v>
      </c>
      <c r="F737" s="186" t="s">
        <v>515</v>
      </c>
      <c r="G737" s="187">
        <v>263.8</v>
      </c>
      <c r="H737" s="268">
        <v>3194618</v>
      </c>
      <c r="I737" s="120">
        <f>+G737-G734</f>
        <v>220.03</v>
      </c>
      <c r="J737" s="526"/>
      <c r="K737" s="210">
        <v>0</v>
      </c>
      <c r="L737" s="499" t="s">
        <v>21</v>
      </c>
      <c r="M737" s="423">
        <v>100</v>
      </c>
      <c r="N737" s="271" t="s">
        <v>481</v>
      </c>
      <c r="O737" s="423">
        <v>426</v>
      </c>
      <c r="P737" s="225"/>
      <c r="Q737" s="224" t="s">
        <v>481</v>
      </c>
      <c r="R737" s="366"/>
      <c r="S737" s="424"/>
      <c r="T737" s="26" t="s">
        <v>998</v>
      </c>
      <c r="U737" s="26"/>
    </row>
    <row r="738" spans="1:21" customFormat="1" ht="32.25" customHeight="1" x14ac:dyDescent="0.25">
      <c r="A738" s="1"/>
      <c r="B738" s="628">
        <v>90139</v>
      </c>
      <c r="C738" s="613">
        <v>90139</v>
      </c>
      <c r="D738" s="610" t="s">
        <v>516</v>
      </c>
      <c r="E738" s="181">
        <v>1</v>
      </c>
      <c r="F738" s="182" t="s">
        <v>512</v>
      </c>
      <c r="G738" s="183">
        <v>0</v>
      </c>
      <c r="H738" s="266">
        <v>0</v>
      </c>
      <c r="I738" s="120"/>
      <c r="J738" s="292"/>
      <c r="K738" s="210">
        <v>0</v>
      </c>
      <c r="L738" s="498" t="s">
        <v>21</v>
      </c>
      <c r="M738" s="391">
        <v>0</v>
      </c>
      <c r="N738" s="269" t="s">
        <v>481</v>
      </c>
      <c r="O738" s="391">
        <v>426</v>
      </c>
      <c r="P738" s="419"/>
      <c r="Q738" s="218" t="s">
        <v>481</v>
      </c>
      <c r="R738" s="219" t="s">
        <v>21</v>
      </c>
      <c r="S738" s="420">
        <v>0</v>
      </c>
      <c r="T738" s="26" t="s">
        <v>998</v>
      </c>
      <c r="U738" s="26" t="s">
        <v>998</v>
      </c>
    </row>
    <row r="739" spans="1:21" customFormat="1" ht="32.25" customHeight="1" x14ac:dyDescent="0.25">
      <c r="A739" s="1"/>
      <c r="B739" s="628"/>
      <c r="C739" s="614"/>
      <c r="D739" s="611"/>
      <c r="E739" s="16">
        <v>2</v>
      </c>
      <c r="F739" s="184" t="s">
        <v>513</v>
      </c>
      <c r="G739" s="12">
        <v>0</v>
      </c>
      <c r="H739" s="267">
        <v>0</v>
      </c>
      <c r="I739" s="120"/>
      <c r="J739" s="292"/>
      <c r="K739" s="210">
        <v>0</v>
      </c>
      <c r="L739" s="24" t="s">
        <v>21</v>
      </c>
      <c r="M739" s="14">
        <v>0</v>
      </c>
      <c r="N739" s="270" t="s">
        <v>481</v>
      </c>
      <c r="O739" s="14">
        <v>426</v>
      </c>
      <c r="P739" s="213"/>
      <c r="Q739" s="30" t="s">
        <v>481</v>
      </c>
      <c r="R739" s="20"/>
      <c r="S739" s="421"/>
      <c r="T739" s="26" t="s">
        <v>998</v>
      </c>
      <c r="U739" s="26"/>
    </row>
    <row r="740" spans="1:21" customFormat="1" ht="32.25" customHeight="1" x14ac:dyDescent="0.25">
      <c r="A740" s="1"/>
      <c r="B740" s="628"/>
      <c r="C740" s="614"/>
      <c r="D740" s="611"/>
      <c r="E740" s="16">
        <v>3</v>
      </c>
      <c r="F740" s="184" t="s">
        <v>514</v>
      </c>
      <c r="G740" s="12">
        <v>0</v>
      </c>
      <c r="H740" s="267">
        <v>0</v>
      </c>
      <c r="I740" s="120"/>
      <c r="J740" s="292"/>
      <c r="K740" s="210">
        <v>0</v>
      </c>
      <c r="L740" s="24" t="s">
        <v>21</v>
      </c>
      <c r="M740" s="14">
        <v>0</v>
      </c>
      <c r="N740" s="270" t="s">
        <v>481</v>
      </c>
      <c r="O740" s="14">
        <v>426</v>
      </c>
      <c r="P740" s="213"/>
      <c r="Q740" s="30" t="s">
        <v>481</v>
      </c>
      <c r="R740" s="20"/>
      <c r="S740" s="421"/>
      <c r="T740" s="26" t="s">
        <v>998</v>
      </c>
      <c r="U740" s="26"/>
    </row>
    <row r="741" spans="1:21" customFormat="1" ht="32.25" customHeight="1" thickBot="1" x14ac:dyDescent="0.3">
      <c r="A741" s="1"/>
      <c r="B741" s="628"/>
      <c r="C741" s="615"/>
      <c r="D741" s="612"/>
      <c r="E741" s="185">
        <v>4</v>
      </c>
      <c r="F741" s="186" t="s">
        <v>515</v>
      </c>
      <c r="G741" s="187">
        <v>0</v>
      </c>
      <c r="H741" s="268">
        <v>0</v>
      </c>
      <c r="I741" s="120"/>
      <c r="J741" s="292"/>
      <c r="K741" s="210">
        <v>0</v>
      </c>
      <c r="L741" s="499" t="s">
        <v>21</v>
      </c>
      <c r="M741" s="423">
        <v>0</v>
      </c>
      <c r="N741" s="271" t="s">
        <v>481</v>
      </c>
      <c r="O741" s="423">
        <v>426</v>
      </c>
      <c r="P741" s="225"/>
      <c r="Q741" s="224" t="s">
        <v>481</v>
      </c>
      <c r="R741" s="366"/>
      <c r="S741" s="424"/>
      <c r="T741" s="26" t="s">
        <v>998</v>
      </c>
      <c r="U741" s="26"/>
    </row>
    <row r="742" spans="1:21" customFormat="1" x14ac:dyDescent="0.25">
      <c r="A742" s="1"/>
      <c r="B742" s="59">
        <v>4002</v>
      </c>
      <c r="C742" s="193">
        <v>4002</v>
      </c>
      <c r="D742" s="703" t="s">
        <v>517</v>
      </c>
      <c r="E742" s="704"/>
      <c r="F742" s="704"/>
      <c r="G742" s="555"/>
      <c r="H742" s="231"/>
      <c r="I742" s="505"/>
      <c r="J742" s="525"/>
      <c r="K742" s="210">
        <v>0</v>
      </c>
      <c r="L742" s="416" t="s">
        <v>42</v>
      </c>
      <c r="M742" s="425" t="s">
        <v>42</v>
      </c>
      <c r="N742" s="425" t="s">
        <v>42</v>
      </c>
      <c r="O742" s="425" t="s">
        <v>42</v>
      </c>
      <c r="P742" s="417"/>
      <c r="Q742" s="337"/>
      <c r="R742" s="425" t="s">
        <v>42</v>
      </c>
      <c r="S742" s="425" t="s">
        <v>42</v>
      </c>
      <c r="T742" s="425" t="s">
        <v>42</v>
      </c>
      <c r="U742" s="299" t="s">
        <v>41</v>
      </c>
    </row>
    <row r="743" spans="1:21" customFormat="1" ht="42.75" x14ac:dyDescent="0.25">
      <c r="A743" s="1"/>
      <c r="B743" s="59">
        <v>40022</v>
      </c>
      <c r="C743" s="15" t="s">
        <v>518</v>
      </c>
      <c r="D743" s="58" t="s">
        <v>519</v>
      </c>
      <c r="E743" s="16"/>
      <c r="F743" s="16" t="s">
        <v>20</v>
      </c>
      <c r="G743" s="12">
        <v>12.68</v>
      </c>
      <c r="H743" s="229">
        <v>153555</v>
      </c>
      <c r="I743" s="505"/>
      <c r="J743" s="292"/>
      <c r="K743" s="210">
        <v>0</v>
      </c>
      <c r="L743" s="24" t="s">
        <v>181</v>
      </c>
      <c r="M743" s="14">
        <v>100</v>
      </c>
      <c r="N743" s="37" t="s">
        <v>520</v>
      </c>
      <c r="O743" s="14">
        <v>454</v>
      </c>
      <c r="P743" s="213"/>
      <c r="Q7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43" s="20" t="s">
        <v>181</v>
      </c>
      <c r="S743" s="14">
        <v>100</v>
      </c>
      <c r="T743" s="26" t="s">
        <v>998</v>
      </c>
      <c r="U743" s="26" t="s">
        <v>998</v>
      </c>
    </row>
    <row r="744" spans="1:21" customFormat="1" ht="50.1" customHeight="1" x14ac:dyDescent="0.25">
      <c r="A744" s="1"/>
      <c r="B744" s="57">
        <v>40023</v>
      </c>
      <c r="C744" s="104" t="s">
        <v>521</v>
      </c>
      <c r="D744" s="106" t="s">
        <v>988</v>
      </c>
      <c r="E744" s="89"/>
      <c r="F744" s="89" t="s">
        <v>20</v>
      </c>
      <c r="G744" s="90">
        <v>28.54</v>
      </c>
      <c r="H744" s="229">
        <v>345619</v>
      </c>
      <c r="I744" s="505"/>
      <c r="J744" s="467"/>
      <c r="K744" s="210">
        <v>0</v>
      </c>
      <c r="L744" s="172" t="s">
        <v>417</v>
      </c>
      <c r="M744" s="468">
        <v>100</v>
      </c>
      <c r="N744" s="469" t="s">
        <v>520</v>
      </c>
      <c r="O744" s="468">
        <v>454</v>
      </c>
      <c r="P744" s="213"/>
      <c r="Q7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4" s="20" t="s">
        <v>417</v>
      </c>
      <c r="S744" s="14">
        <v>100</v>
      </c>
      <c r="T744" s="26" t="s">
        <v>998</v>
      </c>
      <c r="U744" s="26" t="s">
        <v>998</v>
      </c>
    </row>
    <row r="745" spans="1:21" customFormat="1" ht="28.5" x14ac:dyDescent="0.25">
      <c r="A745" s="1"/>
      <c r="B745" s="57">
        <v>40024</v>
      </c>
      <c r="C745" s="104" t="s">
        <v>522</v>
      </c>
      <c r="D745" s="106" t="s">
        <v>523</v>
      </c>
      <c r="E745" s="89"/>
      <c r="F745" s="89" t="s">
        <v>20</v>
      </c>
      <c r="G745" s="90">
        <v>2.19</v>
      </c>
      <c r="H745" s="229">
        <v>26521</v>
      </c>
      <c r="I745" s="505"/>
      <c r="J745" s="210"/>
      <c r="K745" s="210">
        <v>0</v>
      </c>
      <c r="L745" s="176" t="s">
        <v>417</v>
      </c>
      <c r="M745" s="25">
        <v>100</v>
      </c>
      <c r="N745" s="37" t="s">
        <v>520</v>
      </c>
      <c r="O745" s="25">
        <v>454</v>
      </c>
      <c r="P745" s="211"/>
      <c r="Q7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5" s="20" t="s">
        <v>417</v>
      </c>
      <c r="S745" s="25">
        <v>100</v>
      </c>
      <c r="T745" s="26" t="s">
        <v>998</v>
      </c>
      <c r="U745" s="26" t="s">
        <v>998</v>
      </c>
    </row>
    <row r="746" spans="1:21" customFormat="1" ht="29.25" thickBot="1" x14ac:dyDescent="0.3">
      <c r="A746" s="1"/>
      <c r="B746" s="57">
        <v>40025</v>
      </c>
      <c r="C746" s="101" t="s">
        <v>524</v>
      </c>
      <c r="D746" s="113" t="s">
        <v>525</v>
      </c>
      <c r="E746" s="99"/>
      <c r="F746" s="99" t="s">
        <v>20</v>
      </c>
      <c r="G746" s="107">
        <v>13.91</v>
      </c>
      <c r="H746" s="250">
        <v>168450</v>
      </c>
      <c r="I746" s="505"/>
      <c r="J746" s="210"/>
      <c r="K746" s="210">
        <v>0</v>
      </c>
      <c r="L746" s="414" t="s">
        <v>417</v>
      </c>
      <c r="M746" s="299">
        <v>100</v>
      </c>
      <c r="N746" s="209" t="s">
        <v>520</v>
      </c>
      <c r="O746" s="299">
        <v>454</v>
      </c>
      <c r="P746" s="334"/>
      <c r="Q74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6" s="406" t="s">
        <v>417</v>
      </c>
      <c r="S746" s="299">
        <v>100</v>
      </c>
      <c r="T746" s="26" t="s">
        <v>998</v>
      </c>
      <c r="U746" s="26" t="s">
        <v>998</v>
      </c>
    </row>
    <row r="747" spans="1:21" customFormat="1" ht="23.25" customHeight="1" x14ac:dyDescent="0.25">
      <c r="A747" s="23"/>
      <c r="B747" s="57">
        <v>40026</v>
      </c>
      <c r="C747" s="595" t="s">
        <v>526</v>
      </c>
      <c r="D747" s="586" t="s">
        <v>527</v>
      </c>
      <c r="E747" s="109">
        <v>1</v>
      </c>
      <c r="F747" s="109" t="s">
        <v>528</v>
      </c>
      <c r="G747" s="110">
        <v>29.99</v>
      </c>
      <c r="H747" s="266">
        <v>363179</v>
      </c>
      <c r="I747" s="120"/>
      <c r="J747" s="212"/>
      <c r="K747" s="210">
        <v>0</v>
      </c>
      <c r="L747" s="498" t="s">
        <v>21</v>
      </c>
      <c r="M747" s="215">
        <v>100</v>
      </c>
      <c r="N747" s="216" t="s">
        <v>520</v>
      </c>
      <c r="O747" s="215">
        <v>454</v>
      </c>
      <c r="P747" s="217"/>
      <c r="Q7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7" s="219" t="s">
        <v>21</v>
      </c>
      <c r="S747" s="304">
        <v>100</v>
      </c>
      <c r="T747" s="26" t="s">
        <v>998</v>
      </c>
      <c r="U747" s="26" t="s">
        <v>998</v>
      </c>
    </row>
    <row r="748" spans="1:21" customFormat="1" ht="23.25" customHeight="1" x14ac:dyDescent="0.25">
      <c r="A748" s="15" t="s">
        <v>529</v>
      </c>
      <c r="B748" s="57"/>
      <c r="C748" s="596"/>
      <c r="D748" s="587"/>
      <c r="E748" s="89">
        <v>2</v>
      </c>
      <c r="F748" s="89" t="s">
        <v>530</v>
      </c>
      <c r="G748" s="90">
        <v>30.88</v>
      </c>
      <c r="H748" s="267">
        <v>373957</v>
      </c>
      <c r="I748" s="120">
        <f>+G748-G747</f>
        <v>0.89000000000000057</v>
      </c>
      <c r="J748" s="212"/>
      <c r="K748" s="210">
        <v>0</v>
      </c>
      <c r="L748" s="24" t="s">
        <v>21</v>
      </c>
      <c r="M748" s="25">
        <v>100</v>
      </c>
      <c r="N748" s="37" t="s">
        <v>520</v>
      </c>
      <c r="O748" s="25">
        <v>454</v>
      </c>
      <c r="P748" s="211"/>
      <c r="Q748" s="30"/>
      <c r="R748" s="294"/>
      <c r="S748" s="305"/>
      <c r="T748" s="26" t="s">
        <v>998</v>
      </c>
      <c r="U748" s="26"/>
    </row>
    <row r="749" spans="1:21" customFormat="1" ht="23.25" customHeight="1" x14ac:dyDescent="0.25">
      <c r="A749" s="15" t="s">
        <v>531</v>
      </c>
      <c r="B749" s="57"/>
      <c r="C749" s="596"/>
      <c r="D749" s="587"/>
      <c r="E749" s="89">
        <v>3</v>
      </c>
      <c r="F749" s="89" t="s">
        <v>532</v>
      </c>
      <c r="G749" s="90">
        <v>31.77</v>
      </c>
      <c r="H749" s="267">
        <v>384735</v>
      </c>
      <c r="I749" s="120">
        <f>+G749-G747</f>
        <v>1.7800000000000011</v>
      </c>
      <c r="J749" s="212"/>
      <c r="K749" s="210">
        <v>0</v>
      </c>
      <c r="L749" s="24" t="s">
        <v>21</v>
      </c>
      <c r="M749" s="25">
        <v>100</v>
      </c>
      <c r="N749" s="37" t="s">
        <v>520</v>
      </c>
      <c r="O749" s="25">
        <v>454</v>
      </c>
      <c r="P749" s="211"/>
      <c r="Q749" s="30"/>
      <c r="R749" s="294"/>
      <c r="S749" s="305"/>
      <c r="T749" s="26" t="s">
        <v>998</v>
      </c>
      <c r="U749" s="26"/>
    </row>
    <row r="750" spans="1:21" customFormat="1" ht="23.25" customHeight="1" thickBot="1" x14ac:dyDescent="0.3">
      <c r="A750" s="15" t="s">
        <v>533</v>
      </c>
      <c r="B750" s="57"/>
      <c r="C750" s="597"/>
      <c r="D750" s="588"/>
      <c r="E750" s="111">
        <v>4</v>
      </c>
      <c r="F750" s="111" t="s">
        <v>534</v>
      </c>
      <c r="G750" s="112">
        <v>34.01</v>
      </c>
      <c r="H750" s="268">
        <v>411861</v>
      </c>
      <c r="I750" s="120">
        <f>+G750-G747</f>
        <v>4.0199999999999996</v>
      </c>
      <c r="J750" s="212"/>
      <c r="K750" s="210">
        <v>0</v>
      </c>
      <c r="L750" s="499" t="s">
        <v>21</v>
      </c>
      <c r="M750" s="221">
        <v>100</v>
      </c>
      <c r="N750" s="222" t="s">
        <v>520</v>
      </c>
      <c r="O750" s="221">
        <v>454</v>
      </c>
      <c r="P750" s="223"/>
      <c r="Q750" s="224"/>
      <c r="R750" s="295"/>
      <c r="S750" s="309"/>
      <c r="T750" s="26" t="s">
        <v>998</v>
      </c>
      <c r="U750" s="26"/>
    </row>
    <row r="751" spans="1:21" customFormat="1" ht="19.5" customHeight="1" x14ac:dyDescent="0.25">
      <c r="A751" s="23"/>
      <c r="B751" s="57">
        <v>400210</v>
      </c>
      <c r="C751" s="622" t="s">
        <v>535</v>
      </c>
      <c r="D751" s="625" t="s">
        <v>987</v>
      </c>
      <c r="E751" s="137">
        <v>1</v>
      </c>
      <c r="F751" s="137" t="s">
        <v>536</v>
      </c>
      <c r="G751" s="110">
        <v>45.81</v>
      </c>
      <c r="H751" s="266">
        <v>554759</v>
      </c>
      <c r="I751" s="120"/>
      <c r="J751" s="286"/>
      <c r="K751" s="210">
        <v>0</v>
      </c>
      <c r="L751" s="302" t="s">
        <v>181</v>
      </c>
      <c r="M751" s="215">
        <v>100</v>
      </c>
      <c r="N751" s="216" t="s">
        <v>520</v>
      </c>
      <c r="O751" s="215">
        <v>454</v>
      </c>
      <c r="P751" s="217"/>
      <c r="Q75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51" s="219" t="s">
        <v>181</v>
      </c>
      <c r="S751" s="304">
        <v>100</v>
      </c>
      <c r="T751" s="26" t="s">
        <v>998</v>
      </c>
      <c r="U751" s="26" t="s">
        <v>998</v>
      </c>
    </row>
    <row r="752" spans="1:21" ht="19.5" customHeight="1" x14ac:dyDescent="0.25">
      <c r="A752" s="15" t="s">
        <v>537</v>
      </c>
      <c r="B752" s="57"/>
      <c r="C752" s="623"/>
      <c r="D752" s="626"/>
      <c r="E752" s="97">
        <v>2</v>
      </c>
      <c r="F752" s="27" t="s">
        <v>538</v>
      </c>
      <c r="G752" s="264">
        <v>48.48</v>
      </c>
      <c r="H752" s="267">
        <v>587093</v>
      </c>
      <c r="I752" s="120">
        <f>+G752-G751</f>
        <v>2.6699999999999946</v>
      </c>
      <c r="J752" s="212"/>
      <c r="K752" s="210">
        <v>0</v>
      </c>
      <c r="L752" s="17" t="s">
        <v>181</v>
      </c>
      <c r="M752" s="25">
        <v>100</v>
      </c>
      <c r="N752" s="37" t="s">
        <v>520</v>
      </c>
      <c r="O752" s="25"/>
      <c r="P752" s="211"/>
      <c r="Q752" s="317"/>
      <c r="R752" s="294"/>
      <c r="S752" s="305"/>
      <c r="T752" s="26" t="s">
        <v>998</v>
      </c>
      <c r="U752" s="26"/>
    </row>
    <row r="753" spans="1:21" ht="19.5" customHeight="1" x14ac:dyDescent="0.25">
      <c r="A753" s="15" t="s">
        <v>539</v>
      </c>
      <c r="B753" s="57"/>
      <c r="C753" s="623"/>
      <c r="D753" s="626"/>
      <c r="E753" s="97">
        <v>3</v>
      </c>
      <c r="F753" s="27" t="s">
        <v>540</v>
      </c>
      <c r="G753" s="264">
        <v>51.87</v>
      </c>
      <c r="H753" s="267">
        <v>628146</v>
      </c>
      <c r="I753" s="120">
        <f>+G753-G751</f>
        <v>6.0599999999999952</v>
      </c>
      <c r="J753" s="212"/>
      <c r="K753" s="210">
        <v>0</v>
      </c>
      <c r="L753" s="17" t="s">
        <v>181</v>
      </c>
      <c r="M753" s="25">
        <v>100</v>
      </c>
      <c r="N753" s="37" t="s">
        <v>520</v>
      </c>
      <c r="O753" s="25"/>
      <c r="P753" s="211"/>
      <c r="Q753" s="317"/>
      <c r="R753" s="294"/>
      <c r="S753" s="305"/>
      <c r="T753" s="26" t="s">
        <v>998</v>
      </c>
      <c r="U753" s="26"/>
    </row>
    <row r="754" spans="1:21" ht="19.5" customHeight="1" x14ac:dyDescent="0.25">
      <c r="A754" s="15" t="s">
        <v>541</v>
      </c>
      <c r="B754" s="57"/>
      <c r="C754" s="623"/>
      <c r="D754" s="626"/>
      <c r="E754" s="97">
        <v>4</v>
      </c>
      <c r="F754" s="27" t="s">
        <v>542</v>
      </c>
      <c r="G754" s="264">
        <v>55.22</v>
      </c>
      <c r="H754" s="267">
        <v>668714</v>
      </c>
      <c r="I754" s="120">
        <f>+G754-G751</f>
        <v>9.4099999999999966</v>
      </c>
      <c r="J754" s="212"/>
      <c r="K754" s="210">
        <v>0</v>
      </c>
      <c r="L754" s="17" t="s">
        <v>181</v>
      </c>
      <c r="M754" s="25">
        <v>100</v>
      </c>
      <c r="N754" s="37" t="s">
        <v>520</v>
      </c>
      <c r="O754" s="25"/>
      <c r="P754" s="211"/>
      <c r="Q754" s="317"/>
      <c r="R754" s="294"/>
      <c r="S754" s="305"/>
      <c r="T754" s="26" t="s">
        <v>998</v>
      </c>
      <c r="U754" s="26"/>
    </row>
    <row r="755" spans="1:21" ht="19.5" customHeight="1" thickBot="1" x14ac:dyDescent="0.3">
      <c r="A755" s="15" t="s">
        <v>543</v>
      </c>
      <c r="B755" s="57"/>
      <c r="C755" s="624"/>
      <c r="D755" s="627"/>
      <c r="E755" s="138">
        <v>5</v>
      </c>
      <c r="F755" s="220" t="s">
        <v>544</v>
      </c>
      <c r="G755" s="265">
        <v>69.900000000000006</v>
      </c>
      <c r="H755" s="268">
        <v>846489</v>
      </c>
      <c r="I755" s="120">
        <f>+G755-G751</f>
        <v>24.090000000000003</v>
      </c>
      <c r="J755" s="212"/>
      <c r="K755" s="210">
        <v>0</v>
      </c>
      <c r="L755" s="307" t="s">
        <v>181</v>
      </c>
      <c r="M755" s="221">
        <v>100</v>
      </c>
      <c r="N755" s="222" t="s">
        <v>520</v>
      </c>
      <c r="O755" s="221"/>
      <c r="P755" s="223"/>
      <c r="Q755" s="361"/>
      <c r="R755" s="295"/>
      <c r="S755" s="309"/>
      <c r="T755" s="26" t="s">
        <v>998</v>
      </c>
      <c r="U755" s="26"/>
    </row>
    <row r="756" spans="1:21" customFormat="1" ht="21" customHeight="1" x14ac:dyDescent="0.25">
      <c r="A756" s="23"/>
      <c r="B756" s="57">
        <v>400215</v>
      </c>
      <c r="C756" s="595" t="s">
        <v>545</v>
      </c>
      <c r="D756" s="586" t="s">
        <v>546</v>
      </c>
      <c r="E756" s="109">
        <v>1</v>
      </c>
      <c r="F756" s="109" t="s">
        <v>547</v>
      </c>
      <c r="G756" s="110">
        <v>27.19</v>
      </c>
      <c r="H756" s="266">
        <v>329271</v>
      </c>
      <c r="I756" s="120"/>
      <c r="J756" s="286"/>
      <c r="K756" s="210">
        <v>0</v>
      </c>
      <c r="L756" s="498" t="s">
        <v>980</v>
      </c>
      <c r="M756" s="215">
        <v>100</v>
      </c>
      <c r="N756" s="216" t="s">
        <v>520</v>
      </c>
      <c r="O756" s="215">
        <v>454</v>
      </c>
      <c r="P756" s="217"/>
      <c r="Q75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6" s="219" t="s">
        <v>548</v>
      </c>
      <c r="S756" s="304">
        <v>100</v>
      </c>
      <c r="T756" s="26" t="s">
        <v>998</v>
      </c>
      <c r="U756" s="26" t="s">
        <v>998</v>
      </c>
    </row>
    <row r="757" spans="1:21" customFormat="1" ht="21" customHeight="1" x14ac:dyDescent="0.25">
      <c r="A757" s="15" t="s">
        <v>549</v>
      </c>
      <c r="B757" s="57"/>
      <c r="C757" s="596"/>
      <c r="D757" s="587"/>
      <c r="E757" s="89">
        <v>2</v>
      </c>
      <c r="F757" s="89" t="s">
        <v>550</v>
      </c>
      <c r="G757" s="90">
        <v>28.88</v>
      </c>
      <c r="H757" s="267">
        <v>349737</v>
      </c>
      <c r="I757" s="120">
        <f>+G757-G756</f>
        <v>1.6899999999999977</v>
      </c>
      <c r="J757" s="510"/>
      <c r="K757" s="210">
        <v>0</v>
      </c>
      <c r="L757" s="24" t="s">
        <v>980</v>
      </c>
      <c r="M757" s="25">
        <v>100</v>
      </c>
      <c r="N757" s="37" t="s">
        <v>520</v>
      </c>
      <c r="O757" s="25">
        <v>454</v>
      </c>
      <c r="P757" s="211"/>
      <c r="Q757" s="30"/>
      <c r="R757" s="294"/>
      <c r="S757" s="305"/>
      <c r="T757" s="26" t="s">
        <v>998</v>
      </c>
      <c r="U757" s="26"/>
    </row>
    <row r="758" spans="1:21" customFormat="1" ht="21" customHeight="1" x14ac:dyDescent="0.25">
      <c r="A758" s="15" t="s">
        <v>551</v>
      </c>
      <c r="B758" s="57"/>
      <c r="C758" s="596"/>
      <c r="D758" s="587"/>
      <c r="E758" s="89">
        <v>3</v>
      </c>
      <c r="F758" s="89" t="s">
        <v>552</v>
      </c>
      <c r="G758" s="90">
        <v>30.79</v>
      </c>
      <c r="H758" s="267">
        <v>372867</v>
      </c>
      <c r="I758" s="120">
        <f>+G758-G756</f>
        <v>3.5999999999999979</v>
      </c>
      <c r="J758" s="510"/>
      <c r="K758" s="210">
        <v>0</v>
      </c>
      <c r="L758" s="24" t="s">
        <v>980</v>
      </c>
      <c r="M758" s="25">
        <v>100</v>
      </c>
      <c r="N758" s="37" t="s">
        <v>520</v>
      </c>
      <c r="O758" s="25">
        <v>454</v>
      </c>
      <c r="P758" s="211"/>
      <c r="Q758" s="30"/>
      <c r="R758" s="294"/>
      <c r="S758" s="305"/>
      <c r="T758" s="26" t="s">
        <v>998</v>
      </c>
      <c r="U758" s="26"/>
    </row>
    <row r="759" spans="1:21" customFormat="1" ht="21" customHeight="1" x14ac:dyDescent="0.25">
      <c r="A759" s="15" t="s">
        <v>553</v>
      </c>
      <c r="B759" s="57"/>
      <c r="C759" s="596"/>
      <c r="D759" s="587"/>
      <c r="E759" s="89">
        <v>4</v>
      </c>
      <c r="F759" s="89" t="s">
        <v>554</v>
      </c>
      <c r="G759" s="90">
        <v>32.659999999999997</v>
      </c>
      <c r="H759" s="267">
        <v>395513</v>
      </c>
      <c r="I759" s="120">
        <f>+G759-G756</f>
        <v>5.4699999999999953</v>
      </c>
      <c r="J759" s="510"/>
      <c r="K759" s="210">
        <v>0</v>
      </c>
      <c r="L759" s="24" t="s">
        <v>980</v>
      </c>
      <c r="M759" s="25">
        <v>100</v>
      </c>
      <c r="N759" s="37" t="s">
        <v>520</v>
      </c>
      <c r="O759" s="25">
        <v>454</v>
      </c>
      <c r="P759" s="211"/>
      <c r="Q759" s="30"/>
      <c r="R759" s="294"/>
      <c r="S759" s="305"/>
      <c r="T759" s="26" t="s">
        <v>998</v>
      </c>
      <c r="U759" s="26"/>
    </row>
    <row r="760" spans="1:21" customFormat="1" ht="21" customHeight="1" thickBot="1" x14ac:dyDescent="0.3">
      <c r="A760" s="15" t="s">
        <v>555</v>
      </c>
      <c r="B760" s="57"/>
      <c r="C760" s="597"/>
      <c r="D760" s="588"/>
      <c r="E760" s="111">
        <v>5</v>
      </c>
      <c r="F760" s="111" t="s">
        <v>556</v>
      </c>
      <c r="G760" s="112">
        <v>41.95</v>
      </c>
      <c r="H760" s="268">
        <v>508015</v>
      </c>
      <c r="I760" s="120">
        <f>+G760-G756</f>
        <v>14.760000000000002</v>
      </c>
      <c r="J760" s="510"/>
      <c r="K760" s="210">
        <v>0</v>
      </c>
      <c r="L760" s="499" t="s">
        <v>980</v>
      </c>
      <c r="M760" s="221">
        <v>100</v>
      </c>
      <c r="N760" s="222" t="s">
        <v>520</v>
      </c>
      <c r="O760" s="221">
        <v>454</v>
      </c>
      <c r="P760" s="223"/>
      <c r="Q760" s="224"/>
      <c r="R760" s="295"/>
      <c r="S760" s="309"/>
      <c r="T760" s="26" t="s">
        <v>998</v>
      </c>
      <c r="U760" s="26"/>
    </row>
    <row r="761" spans="1:21" customFormat="1" ht="28.5" customHeight="1" x14ac:dyDescent="0.25">
      <c r="A761" s="23"/>
      <c r="B761" s="57">
        <v>400220</v>
      </c>
      <c r="C761" s="595" t="s">
        <v>557</v>
      </c>
      <c r="D761" s="586" t="s">
        <v>558</v>
      </c>
      <c r="E761" s="109">
        <v>1</v>
      </c>
      <c r="F761" s="109" t="s">
        <v>559</v>
      </c>
      <c r="G761" s="110">
        <v>31.68</v>
      </c>
      <c r="H761" s="266">
        <v>383645</v>
      </c>
      <c r="I761" s="120"/>
      <c r="J761" s="286"/>
      <c r="K761" s="210">
        <v>0</v>
      </c>
      <c r="L761" s="498" t="s">
        <v>181</v>
      </c>
      <c r="M761" s="215">
        <v>100</v>
      </c>
      <c r="N761" s="216" t="s">
        <v>520</v>
      </c>
      <c r="O761" s="215">
        <v>454</v>
      </c>
      <c r="P761" s="217"/>
      <c r="Q76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61" s="219" t="s">
        <v>181</v>
      </c>
      <c r="S761" s="304">
        <v>100</v>
      </c>
      <c r="T761" s="26" t="s">
        <v>998</v>
      </c>
      <c r="U761" s="26" t="s">
        <v>998</v>
      </c>
    </row>
    <row r="762" spans="1:21" customFormat="1" ht="28.5" customHeight="1" x14ac:dyDescent="0.25">
      <c r="A762" s="15" t="s">
        <v>560</v>
      </c>
      <c r="B762" s="57"/>
      <c r="C762" s="596"/>
      <c r="D762" s="587"/>
      <c r="E762" s="89">
        <v>2</v>
      </c>
      <c r="F762" s="89" t="s">
        <v>561</v>
      </c>
      <c r="G762" s="90">
        <v>34.01</v>
      </c>
      <c r="H762" s="267">
        <v>411861</v>
      </c>
      <c r="I762" s="120">
        <f>+G762-G761</f>
        <v>2.3299999999999983</v>
      </c>
      <c r="J762" s="510"/>
      <c r="K762" s="210">
        <v>0</v>
      </c>
      <c r="L762" s="24" t="s">
        <v>181</v>
      </c>
      <c r="M762" s="25">
        <v>100</v>
      </c>
      <c r="N762" s="37" t="s">
        <v>520</v>
      </c>
      <c r="O762" s="25">
        <v>454</v>
      </c>
      <c r="P762" s="211"/>
      <c r="Q762" s="317"/>
      <c r="R762" s="294"/>
      <c r="S762" s="305"/>
      <c r="T762" s="26" t="s">
        <v>998</v>
      </c>
      <c r="U762" s="26"/>
    </row>
    <row r="763" spans="1:21" customFormat="1" ht="28.5" customHeight="1" thickBot="1" x14ac:dyDescent="0.3">
      <c r="A763" s="15" t="s">
        <v>562</v>
      </c>
      <c r="B763" s="57"/>
      <c r="C763" s="597"/>
      <c r="D763" s="588"/>
      <c r="E763" s="111">
        <v>3</v>
      </c>
      <c r="F763" s="111" t="s">
        <v>563</v>
      </c>
      <c r="G763" s="112">
        <v>39.32</v>
      </c>
      <c r="H763" s="268">
        <v>476165</v>
      </c>
      <c r="I763" s="120">
        <f>+G763-G761</f>
        <v>7.6400000000000006</v>
      </c>
      <c r="J763" s="510"/>
      <c r="K763" s="210">
        <v>0</v>
      </c>
      <c r="L763" s="499" t="s">
        <v>181</v>
      </c>
      <c r="M763" s="221">
        <v>100</v>
      </c>
      <c r="N763" s="222" t="s">
        <v>520</v>
      </c>
      <c r="O763" s="221">
        <v>454</v>
      </c>
      <c r="P763" s="223"/>
      <c r="Q763" s="361"/>
      <c r="R763" s="295"/>
      <c r="S763" s="309"/>
      <c r="T763" s="26" t="s">
        <v>998</v>
      </c>
      <c r="U763" s="26"/>
    </row>
    <row r="764" spans="1:21" customFormat="1" ht="28.5" x14ac:dyDescent="0.25">
      <c r="A764" s="1"/>
      <c r="B764" s="57">
        <v>400223</v>
      </c>
      <c r="C764" s="194" t="s">
        <v>564</v>
      </c>
      <c r="D764" s="195" t="s">
        <v>565</v>
      </c>
      <c r="E764" s="196"/>
      <c r="F764" s="188" t="s">
        <v>20</v>
      </c>
      <c r="G764" s="190">
        <v>53.48</v>
      </c>
      <c r="H764" s="231">
        <v>647643</v>
      </c>
      <c r="I764" s="505"/>
      <c r="J764" s="327"/>
      <c r="K764" s="210">
        <v>0</v>
      </c>
      <c r="L764" s="501" t="s">
        <v>21</v>
      </c>
      <c r="M764" s="345">
        <v>100</v>
      </c>
      <c r="N764" s="287" t="s">
        <v>520</v>
      </c>
      <c r="O764" s="345">
        <v>454</v>
      </c>
      <c r="P764" s="417"/>
      <c r="Q764"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4" s="338" t="s">
        <v>21</v>
      </c>
      <c r="S764" s="345">
        <v>100</v>
      </c>
      <c r="T764" s="26" t="s">
        <v>998</v>
      </c>
      <c r="U764" s="26" t="s">
        <v>998</v>
      </c>
    </row>
    <row r="765" spans="1:21" customFormat="1" ht="28.5" x14ac:dyDescent="0.25">
      <c r="A765" s="1"/>
      <c r="B765" s="57">
        <v>400224</v>
      </c>
      <c r="C765" s="104" t="s">
        <v>566</v>
      </c>
      <c r="D765" s="106" t="s">
        <v>567</v>
      </c>
      <c r="E765" s="131"/>
      <c r="F765" s="89" t="s">
        <v>20</v>
      </c>
      <c r="G765" s="90">
        <v>118.12</v>
      </c>
      <c r="H765" s="229">
        <v>1430433</v>
      </c>
      <c r="I765" s="505"/>
      <c r="J765" s="286"/>
      <c r="K765" s="210">
        <v>0</v>
      </c>
      <c r="L765" s="24" t="s">
        <v>21</v>
      </c>
      <c r="M765" s="25">
        <v>100</v>
      </c>
      <c r="N765" s="37" t="s">
        <v>520</v>
      </c>
      <c r="O765" s="25">
        <v>454</v>
      </c>
      <c r="P765" s="211"/>
      <c r="Q7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5" s="20" t="s">
        <v>21</v>
      </c>
      <c r="S765" s="25">
        <v>100</v>
      </c>
      <c r="T765" s="26" t="s">
        <v>998</v>
      </c>
      <c r="U765" s="26" t="s">
        <v>998</v>
      </c>
    </row>
    <row r="766" spans="1:21" customFormat="1" ht="28.5" x14ac:dyDescent="0.25">
      <c r="A766" s="1"/>
      <c r="B766" s="57">
        <v>400225</v>
      </c>
      <c r="C766" s="104" t="s">
        <v>568</v>
      </c>
      <c r="D766" s="106" t="s">
        <v>569</v>
      </c>
      <c r="E766" s="131"/>
      <c r="F766" s="89" t="s">
        <v>20</v>
      </c>
      <c r="G766" s="90">
        <v>153.19</v>
      </c>
      <c r="H766" s="229">
        <v>1855131</v>
      </c>
      <c r="I766" s="505"/>
      <c r="J766" s="286"/>
      <c r="K766" s="210">
        <v>0</v>
      </c>
      <c r="L766" s="24" t="s">
        <v>21</v>
      </c>
      <c r="M766" s="25">
        <v>100</v>
      </c>
      <c r="N766" s="37" t="s">
        <v>520</v>
      </c>
      <c r="O766" s="25">
        <v>454</v>
      </c>
      <c r="P766" s="211"/>
      <c r="Q7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6" s="20" t="s">
        <v>21</v>
      </c>
      <c r="S766" s="25">
        <v>100</v>
      </c>
      <c r="T766" s="26" t="s">
        <v>998</v>
      </c>
      <c r="U766" s="26" t="s">
        <v>998</v>
      </c>
    </row>
    <row r="767" spans="1:21" customFormat="1" ht="18" customHeight="1" thickBot="1" x14ac:dyDescent="0.3">
      <c r="A767" s="1"/>
      <c r="B767" s="57">
        <v>400226</v>
      </c>
      <c r="C767" s="101" t="s">
        <v>570</v>
      </c>
      <c r="D767" s="113" t="s">
        <v>571</v>
      </c>
      <c r="E767" s="99"/>
      <c r="F767" s="99" t="s">
        <v>20</v>
      </c>
      <c r="G767" s="107">
        <v>138.6</v>
      </c>
      <c r="H767" s="250">
        <v>1678446</v>
      </c>
      <c r="I767" s="505"/>
      <c r="J767" s="286"/>
      <c r="K767" s="210">
        <v>0</v>
      </c>
      <c r="L767" s="412" t="s">
        <v>21</v>
      </c>
      <c r="M767" s="299">
        <v>100</v>
      </c>
      <c r="N767" s="209" t="s">
        <v>520</v>
      </c>
      <c r="O767" s="299">
        <v>454</v>
      </c>
      <c r="P767" s="334"/>
      <c r="Q76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7" s="406" t="s">
        <v>21</v>
      </c>
      <c r="S767" s="299">
        <v>100</v>
      </c>
      <c r="T767" s="26" t="s">
        <v>998</v>
      </c>
      <c r="U767" s="26" t="s">
        <v>998</v>
      </c>
    </row>
    <row r="768" spans="1:21" customFormat="1" ht="28.5" customHeight="1" x14ac:dyDescent="0.25">
      <c r="A768" s="23"/>
      <c r="B768" s="57">
        <v>400227</v>
      </c>
      <c r="C768" s="595" t="s">
        <v>572</v>
      </c>
      <c r="D768" s="586" t="s">
        <v>573</v>
      </c>
      <c r="E768" s="109">
        <v>1</v>
      </c>
      <c r="F768" s="109" t="s">
        <v>574</v>
      </c>
      <c r="G768" s="110">
        <v>18.66</v>
      </c>
      <c r="H768" s="266">
        <v>225973</v>
      </c>
      <c r="I768" s="120"/>
      <c r="J768" s="286"/>
      <c r="K768" s="210">
        <v>0</v>
      </c>
      <c r="L768" s="498" t="s">
        <v>980</v>
      </c>
      <c r="M768" s="215">
        <v>100</v>
      </c>
      <c r="N768" s="216" t="s">
        <v>520</v>
      </c>
      <c r="O768" s="215">
        <v>454</v>
      </c>
      <c r="P768" s="217"/>
      <c r="Q76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8" s="219" t="s">
        <v>548</v>
      </c>
      <c r="S768" s="304">
        <v>100</v>
      </c>
      <c r="T768" s="26" t="s">
        <v>998</v>
      </c>
      <c r="U768" s="26" t="s">
        <v>998</v>
      </c>
    </row>
    <row r="769" spans="1:22" customFormat="1" ht="28.5" customHeight="1" x14ac:dyDescent="0.25">
      <c r="A769" s="15" t="s">
        <v>575</v>
      </c>
      <c r="B769" s="57"/>
      <c r="C769" s="596"/>
      <c r="D769" s="587"/>
      <c r="E769" s="89">
        <v>2</v>
      </c>
      <c r="F769" s="89" t="s">
        <v>576</v>
      </c>
      <c r="G769" s="90">
        <v>24.22</v>
      </c>
      <c r="H769" s="267">
        <v>293304</v>
      </c>
      <c r="I769" s="120">
        <f>+G769-G768</f>
        <v>5.5599999999999987</v>
      </c>
      <c r="J769" s="510"/>
      <c r="K769" s="210">
        <v>0</v>
      </c>
      <c r="L769" s="24" t="s">
        <v>980</v>
      </c>
      <c r="M769" s="25">
        <v>100</v>
      </c>
      <c r="N769" s="37" t="s">
        <v>520</v>
      </c>
      <c r="O769" s="25">
        <v>454</v>
      </c>
      <c r="P769" s="211"/>
      <c r="Q769" s="317"/>
      <c r="R769" s="294"/>
      <c r="S769" s="305"/>
      <c r="T769" s="26" t="s">
        <v>998</v>
      </c>
      <c r="U769" s="26"/>
    </row>
    <row r="770" spans="1:22" customFormat="1" ht="28.5" customHeight="1" x14ac:dyDescent="0.25">
      <c r="A770" s="15" t="s">
        <v>577</v>
      </c>
      <c r="B770" s="57"/>
      <c r="C770" s="596"/>
      <c r="D770" s="587"/>
      <c r="E770" s="89">
        <v>3</v>
      </c>
      <c r="F770" s="89" t="s">
        <v>578</v>
      </c>
      <c r="G770" s="90">
        <v>29.22</v>
      </c>
      <c r="H770" s="267">
        <v>353854</v>
      </c>
      <c r="I770" s="120">
        <f>+G770-G768</f>
        <v>10.559999999999999</v>
      </c>
      <c r="J770" s="510"/>
      <c r="K770" s="210">
        <v>0</v>
      </c>
      <c r="L770" s="24" t="s">
        <v>980</v>
      </c>
      <c r="M770" s="25">
        <v>100</v>
      </c>
      <c r="N770" s="37" t="s">
        <v>520</v>
      </c>
      <c r="O770" s="25">
        <v>454</v>
      </c>
      <c r="P770" s="211"/>
      <c r="Q770" s="317"/>
      <c r="R770" s="294"/>
      <c r="S770" s="305"/>
      <c r="T770" s="26" t="s">
        <v>998</v>
      </c>
      <c r="U770" s="26"/>
    </row>
    <row r="771" spans="1:22" customFormat="1" ht="28.5" customHeight="1" x14ac:dyDescent="0.25">
      <c r="A771" s="15" t="s">
        <v>579</v>
      </c>
      <c r="B771" s="57"/>
      <c r="C771" s="596"/>
      <c r="D771" s="587"/>
      <c r="E771" s="89">
        <v>4</v>
      </c>
      <c r="F771" s="89" t="s">
        <v>580</v>
      </c>
      <c r="G771" s="90">
        <v>34.74</v>
      </c>
      <c r="H771" s="267">
        <v>420701</v>
      </c>
      <c r="I771" s="120">
        <f>+G771-G768</f>
        <v>16.080000000000002</v>
      </c>
      <c r="J771" s="510"/>
      <c r="K771" s="210">
        <v>0</v>
      </c>
      <c r="L771" s="24" t="s">
        <v>980</v>
      </c>
      <c r="M771" s="25">
        <v>100</v>
      </c>
      <c r="N771" s="37" t="s">
        <v>520</v>
      </c>
      <c r="O771" s="25">
        <v>454</v>
      </c>
      <c r="P771" s="211"/>
      <c r="Q771" s="317"/>
      <c r="R771" s="294"/>
      <c r="S771" s="305"/>
      <c r="T771" s="26" t="s">
        <v>998</v>
      </c>
      <c r="U771" s="26"/>
    </row>
    <row r="772" spans="1:22" customFormat="1" ht="28.5" customHeight="1" thickBot="1" x14ac:dyDescent="0.3">
      <c r="A772" s="15" t="s">
        <v>581</v>
      </c>
      <c r="B772" s="57"/>
      <c r="C772" s="597"/>
      <c r="D772" s="588"/>
      <c r="E772" s="111">
        <v>5</v>
      </c>
      <c r="F772" s="111" t="s">
        <v>582</v>
      </c>
      <c r="G772" s="112">
        <v>39.74</v>
      </c>
      <c r="H772" s="268">
        <v>481251</v>
      </c>
      <c r="I772" s="120">
        <f>+G772-G768</f>
        <v>21.080000000000002</v>
      </c>
      <c r="J772" s="510"/>
      <c r="K772" s="210">
        <v>0</v>
      </c>
      <c r="L772" s="499" t="s">
        <v>980</v>
      </c>
      <c r="M772" s="221">
        <v>100</v>
      </c>
      <c r="N772" s="222" t="s">
        <v>520</v>
      </c>
      <c r="O772" s="221">
        <v>454</v>
      </c>
      <c r="P772" s="223"/>
      <c r="Q772" s="361"/>
      <c r="R772" s="295"/>
      <c r="S772" s="309"/>
      <c r="T772" s="26" t="s">
        <v>998</v>
      </c>
      <c r="U772" s="26"/>
    </row>
    <row r="773" spans="1:22" customFormat="1" ht="47.25" customHeight="1" x14ac:dyDescent="0.25">
      <c r="A773" s="1"/>
      <c r="B773" s="57">
        <v>400232</v>
      </c>
      <c r="C773" s="133" t="s">
        <v>583</v>
      </c>
      <c r="D773" s="134" t="s">
        <v>584</v>
      </c>
      <c r="E773" s="100"/>
      <c r="F773" s="100" t="s">
        <v>20</v>
      </c>
      <c r="G773" s="125">
        <v>19.510000000000002</v>
      </c>
      <c r="H773" s="231">
        <v>236266</v>
      </c>
      <c r="I773" s="505"/>
      <c r="J773" s="286"/>
      <c r="K773" s="210">
        <v>0</v>
      </c>
      <c r="L773" s="501" t="s">
        <v>417</v>
      </c>
      <c r="M773" s="275">
        <v>100</v>
      </c>
      <c r="N773" s="287" t="s">
        <v>520</v>
      </c>
      <c r="O773" s="275">
        <v>454</v>
      </c>
      <c r="P773" s="336"/>
      <c r="Q77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73" s="338" t="s">
        <v>417</v>
      </c>
      <c r="S773" s="275">
        <v>100</v>
      </c>
      <c r="T773" s="26" t="s">
        <v>998</v>
      </c>
      <c r="U773" s="26" t="s">
        <v>998</v>
      </c>
    </row>
    <row r="774" spans="1:22" customFormat="1" ht="60.75" customHeight="1" x14ac:dyDescent="0.25">
      <c r="A774" s="1"/>
      <c r="B774" s="57">
        <v>400233</v>
      </c>
      <c r="C774" s="104" t="s">
        <v>585</v>
      </c>
      <c r="D774" s="106" t="s">
        <v>586</v>
      </c>
      <c r="E774" s="89"/>
      <c r="F774" s="89" t="s">
        <v>20</v>
      </c>
      <c r="G774" s="90">
        <v>20.99</v>
      </c>
      <c r="H774" s="229">
        <v>254189</v>
      </c>
      <c r="I774" s="505"/>
      <c r="J774" s="286"/>
      <c r="K774" s="210">
        <v>0</v>
      </c>
      <c r="L774" s="24" t="s">
        <v>417</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4" s="20" t="s">
        <v>417</v>
      </c>
      <c r="S774" s="25">
        <v>100</v>
      </c>
      <c r="T774" s="26" t="s">
        <v>998</v>
      </c>
      <c r="U774" s="26" t="s">
        <v>998</v>
      </c>
    </row>
    <row r="775" spans="1:22" customFormat="1" ht="57" customHeight="1" x14ac:dyDescent="0.25">
      <c r="A775" s="1"/>
      <c r="B775" s="57">
        <v>400234</v>
      </c>
      <c r="C775" s="104" t="s">
        <v>587</v>
      </c>
      <c r="D775" s="106" t="s">
        <v>588</v>
      </c>
      <c r="E775" s="89"/>
      <c r="F775" s="89" t="s">
        <v>20</v>
      </c>
      <c r="G775" s="90">
        <v>39.36</v>
      </c>
      <c r="H775" s="229">
        <v>476650</v>
      </c>
      <c r="I775" s="505"/>
      <c r="J775" s="286"/>
      <c r="K775" s="210">
        <v>0</v>
      </c>
      <c r="L775" s="24" t="s">
        <v>417</v>
      </c>
      <c r="M775" s="25">
        <v>100</v>
      </c>
      <c r="N775" s="37" t="s">
        <v>520</v>
      </c>
      <c r="O775" s="25">
        <v>454</v>
      </c>
      <c r="P775" s="211"/>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5" s="20" t="s">
        <v>417</v>
      </c>
      <c r="S775" s="25">
        <v>100</v>
      </c>
      <c r="T775" s="26" t="s">
        <v>998</v>
      </c>
      <c r="U775" s="26" t="s">
        <v>998</v>
      </c>
    </row>
    <row r="776" spans="1:22" customFormat="1" ht="28.5" x14ac:dyDescent="0.25">
      <c r="A776" s="1"/>
      <c r="B776" s="57">
        <v>400236</v>
      </c>
      <c r="C776" s="104" t="s">
        <v>589</v>
      </c>
      <c r="D776" s="106" t="s">
        <v>590</v>
      </c>
      <c r="E776" s="89"/>
      <c r="F776" s="89" t="s">
        <v>20</v>
      </c>
      <c r="G776" s="90">
        <v>23.58</v>
      </c>
      <c r="H776" s="229">
        <v>285554</v>
      </c>
      <c r="I776" s="505"/>
      <c r="J776" s="286"/>
      <c r="K776" s="210">
        <v>0</v>
      </c>
      <c r="L776" s="24" t="s">
        <v>287</v>
      </c>
      <c r="M776" s="25">
        <v>100</v>
      </c>
      <c r="N776" s="37" t="s">
        <v>520</v>
      </c>
      <c r="O776" s="25">
        <v>454</v>
      </c>
      <c r="P776" s="211"/>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6" s="20" t="s">
        <v>287</v>
      </c>
      <c r="S776" s="25">
        <v>100</v>
      </c>
      <c r="T776" s="26" t="s">
        <v>998</v>
      </c>
      <c r="U776" s="26" t="s">
        <v>998</v>
      </c>
    </row>
    <row r="777" spans="1:22" customFormat="1" ht="28.5" x14ac:dyDescent="0.25">
      <c r="A777" s="1"/>
      <c r="B777" s="57">
        <v>400237</v>
      </c>
      <c r="C777" s="104" t="s">
        <v>591</v>
      </c>
      <c r="D777" s="106" t="s">
        <v>592</v>
      </c>
      <c r="E777" s="89"/>
      <c r="F777" s="89" t="s">
        <v>20</v>
      </c>
      <c r="G777" s="90">
        <v>66.42</v>
      </c>
      <c r="H777" s="229">
        <v>804346</v>
      </c>
      <c r="I777" s="505"/>
      <c r="J777" s="286"/>
      <c r="K777" s="210">
        <v>0</v>
      </c>
      <c r="L777" s="24" t="s">
        <v>239</v>
      </c>
      <c r="M777" s="25">
        <v>100</v>
      </c>
      <c r="N777" s="37" t="s">
        <v>520</v>
      </c>
      <c r="O777" s="25">
        <v>454</v>
      </c>
      <c r="P777" s="211"/>
      <c r="Q7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7" s="20" t="s">
        <v>239</v>
      </c>
      <c r="S777" s="25">
        <v>100</v>
      </c>
      <c r="T777" s="26" t="s">
        <v>998</v>
      </c>
      <c r="U777" s="26" t="s">
        <v>998</v>
      </c>
    </row>
    <row r="778" spans="1:22" customFormat="1" ht="42.75" x14ac:dyDescent="0.25">
      <c r="A778" s="1"/>
      <c r="B778" s="57">
        <v>400238</v>
      </c>
      <c r="C778" s="104" t="s">
        <v>593</v>
      </c>
      <c r="D778" s="106" t="s">
        <v>594</v>
      </c>
      <c r="E778" s="89"/>
      <c r="F778" s="89" t="s">
        <v>20</v>
      </c>
      <c r="G778" s="90">
        <v>223.51</v>
      </c>
      <c r="H778" s="229">
        <v>2706706</v>
      </c>
      <c r="I778" s="505"/>
      <c r="J778" s="286"/>
      <c r="K778" s="210">
        <v>0</v>
      </c>
      <c r="L778" s="24" t="s">
        <v>181</v>
      </c>
      <c r="M778" s="25">
        <v>100</v>
      </c>
      <c r="N778" s="37" t="s">
        <v>520</v>
      </c>
      <c r="O778" s="25">
        <v>454</v>
      </c>
      <c r="P778" s="211"/>
      <c r="Q7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8" s="20" t="s">
        <v>181</v>
      </c>
      <c r="S778" s="25">
        <v>100</v>
      </c>
      <c r="T778" s="26" t="s">
        <v>998</v>
      </c>
      <c r="U778" s="26" t="s">
        <v>998</v>
      </c>
    </row>
    <row r="779" spans="1:22" customFormat="1" ht="28.5" x14ac:dyDescent="0.25">
      <c r="A779" s="1"/>
      <c r="B779" s="61"/>
      <c r="C779" s="104" t="s">
        <v>595</v>
      </c>
      <c r="D779" s="106" t="s">
        <v>596</v>
      </c>
      <c r="E779" s="89"/>
      <c r="F779" s="89" t="s">
        <v>20</v>
      </c>
      <c r="G779" s="90">
        <v>24.73</v>
      </c>
      <c r="H779" s="229">
        <v>299480</v>
      </c>
      <c r="I779" s="505"/>
      <c r="J779" s="327"/>
      <c r="K779" s="210">
        <v>0</v>
      </c>
      <c r="L779" s="24" t="s">
        <v>597</v>
      </c>
      <c r="M779" s="14">
        <v>100</v>
      </c>
      <c r="N779" s="37" t="s">
        <v>520</v>
      </c>
      <c r="O779" s="14">
        <v>454</v>
      </c>
      <c r="P779" s="213"/>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9" s="20" t="s">
        <v>598</v>
      </c>
      <c r="S779" s="14">
        <v>100</v>
      </c>
      <c r="T779" s="26" t="s">
        <v>998</v>
      </c>
      <c r="U779" s="26" t="s">
        <v>998</v>
      </c>
    </row>
    <row r="780" spans="1:22" customFormat="1" ht="28.5" x14ac:dyDescent="0.25">
      <c r="A780" s="1"/>
      <c r="B780" s="61">
        <v>4003</v>
      </c>
      <c r="C780" s="104">
        <v>4003</v>
      </c>
      <c r="D780" s="106" t="s">
        <v>599</v>
      </c>
      <c r="E780" s="89"/>
      <c r="F780" s="89" t="s">
        <v>20</v>
      </c>
      <c r="G780" s="90">
        <v>1.91</v>
      </c>
      <c r="H780" s="229">
        <v>23130</v>
      </c>
      <c r="I780" s="505"/>
      <c r="J780" s="327"/>
      <c r="K780" s="210">
        <v>0</v>
      </c>
      <c r="L780" s="24" t="s">
        <v>597</v>
      </c>
      <c r="M780" s="14">
        <v>100</v>
      </c>
      <c r="N780" s="37" t="s">
        <v>520</v>
      </c>
      <c r="O780" s="14">
        <v>503</v>
      </c>
      <c r="P780" s="213"/>
      <c r="Q7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80" s="20" t="s">
        <v>597</v>
      </c>
      <c r="S780" s="14">
        <v>100</v>
      </c>
      <c r="T780" s="26" t="s">
        <v>998</v>
      </c>
      <c r="U780" s="26" t="s">
        <v>998</v>
      </c>
    </row>
    <row r="781" spans="1:22" ht="28.5" x14ac:dyDescent="0.25">
      <c r="A781" s="1"/>
      <c r="B781" s="61"/>
      <c r="C781" s="64" t="s">
        <v>600</v>
      </c>
      <c r="D781" s="323" t="s">
        <v>601</v>
      </c>
      <c r="E781" s="89" t="s">
        <v>20</v>
      </c>
      <c r="F781" s="270" t="s">
        <v>20</v>
      </c>
      <c r="G781" s="264">
        <v>1.0900000000000001</v>
      </c>
      <c r="H781" s="229">
        <v>13200</v>
      </c>
      <c r="I781" s="505"/>
      <c r="J781" s="327"/>
      <c r="K781" s="210">
        <v>0</v>
      </c>
      <c r="L781" s="24" t="s">
        <v>287</v>
      </c>
      <c r="M781" s="14">
        <v>100</v>
      </c>
      <c r="N781" s="37" t="s">
        <v>520</v>
      </c>
      <c r="O781" s="14" t="s">
        <v>984</v>
      </c>
      <c r="P781" s="213"/>
      <c r="Q781" s="30"/>
      <c r="R781" s="27" t="s">
        <v>287</v>
      </c>
      <c r="S781" s="14">
        <v>100</v>
      </c>
      <c r="T781" s="26" t="s">
        <v>998</v>
      </c>
      <c r="U781" s="26" t="s">
        <v>998</v>
      </c>
      <c r="V781" s="450"/>
    </row>
    <row r="782" spans="1:22" ht="15.75" thickBot="1" x14ac:dyDescent="0.3">
      <c r="A782" s="1"/>
      <c r="B782" s="57">
        <v>4004</v>
      </c>
      <c r="C782" s="460">
        <v>4004</v>
      </c>
      <c r="D782" s="713" t="s">
        <v>602</v>
      </c>
      <c r="E782" s="714"/>
      <c r="F782" s="714"/>
      <c r="G782" s="563"/>
      <c r="H782" s="250"/>
      <c r="I782" s="505"/>
      <c r="J782" s="286"/>
      <c r="K782" s="210">
        <v>0</v>
      </c>
      <c r="L782" s="17" t="s">
        <v>42</v>
      </c>
      <c r="M782" s="210" t="s">
        <v>42</v>
      </c>
      <c r="N782" s="210" t="s">
        <v>42</v>
      </c>
      <c r="O782" s="25"/>
      <c r="P782" s="211"/>
      <c r="Q782" s="30"/>
      <c r="R782" s="210" t="s">
        <v>42</v>
      </c>
      <c r="S782" s="210" t="s">
        <v>42</v>
      </c>
      <c r="T782" s="210" t="s">
        <v>42</v>
      </c>
      <c r="U782" s="299" t="s">
        <v>41</v>
      </c>
    </row>
    <row r="783" spans="1:22" customFormat="1" ht="28.5" customHeight="1" x14ac:dyDescent="0.25">
      <c r="A783" s="49"/>
      <c r="B783" s="74">
        <v>40041</v>
      </c>
      <c r="C783" s="595" t="s">
        <v>603</v>
      </c>
      <c r="D783" s="586" t="s">
        <v>604</v>
      </c>
      <c r="E783" s="109">
        <v>1</v>
      </c>
      <c r="F783" s="130" t="s">
        <v>605</v>
      </c>
      <c r="G783" s="110">
        <v>36.35</v>
      </c>
      <c r="H783" s="266">
        <v>440199</v>
      </c>
      <c r="I783" s="120"/>
      <c r="J783" s="286"/>
      <c r="K783" s="210">
        <v>0</v>
      </c>
      <c r="L783" s="17" t="s">
        <v>417</v>
      </c>
      <c r="M783" s="25">
        <v>100</v>
      </c>
      <c r="N783" s="37" t="s">
        <v>520</v>
      </c>
      <c r="O783" s="25">
        <v>1705</v>
      </c>
      <c r="P783" s="211"/>
      <c r="Q7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83" s="20" t="s">
        <v>417</v>
      </c>
      <c r="S783" s="25">
        <v>100</v>
      </c>
      <c r="T783" s="26" t="s">
        <v>998</v>
      </c>
      <c r="U783" s="26" t="s">
        <v>998</v>
      </c>
    </row>
    <row r="784" spans="1:22" customFormat="1" ht="29.25" customHeight="1" x14ac:dyDescent="0.25">
      <c r="A784" s="75" t="s">
        <v>606</v>
      </c>
      <c r="B784" s="74"/>
      <c r="C784" s="596"/>
      <c r="D784" s="587"/>
      <c r="E784" s="89">
        <v>2</v>
      </c>
      <c r="F784" s="131" t="s">
        <v>607</v>
      </c>
      <c r="G784" s="90">
        <v>108.7</v>
      </c>
      <c r="H784" s="267">
        <v>1316357</v>
      </c>
      <c r="I784" s="120">
        <f>+G784-G783</f>
        <v>72.349999999999994</v>
      </c>
      <c r="J784" s="510"/>
      <c r="K784" s="210">
        <v>0</v>
      </c>
      <c r="L784" s="17" t="s">
        <v>417</v>
      </c>
      <c r="M784" s="25">
        <v>100</v>
      </c>
      <c r="N784" s="37" t="s">
        <v>520</v>
      </c>
      <c r="O784" s="25">
        <v>1705</v>
      </c>
      <c r="P784" s="211"/>
      <c r="Q784" s="30"/>
      <c r="R784" s="294"/>
      <c r="S784" s="27"/>
      <c r="T784" s="26" t="s">
        <v>998</v>
      </c>
      <c r="U784" s="26"/>
    </row>
    <row r="785" spans="1:21" customFormat="1" ht="27" customHeight="1" thickBot="1" x14ac:dyDescent="0.3">
      <c r="A785" s="76" t="s">
        <v>608</v>
      </c>
      <c r="B785" s="74"/>
      <c r="C785" s="597"/>
      <c r="D785" s="588"/>
      <c r="E785" s="111">
        <v>3</v>
      </c>
      <c r="F785" s="132" t="s">
        <v>609</v>
      </c>
      <c r="G785" s="112">
        <v>161.41999999999999</v>
      </c>
      <c r="H785" s="268">
        <v>1954796</v>
      </c>
      <c r="I785" s="120">
        <f>+G785-G783</f>
        <v>125.07</v>
      </c>
      <c r="J785" s="510"/>
      <c r="K785" s="210">
        <v>0</v>
      </c>
      <c r="L785" s="208" t="s">
        <v>417</v>
      </c>
      <c r="M785" s="299">
        <v>100</v>
      </c>
      <c r="N785" s="209" t="s">
        <v>520</v>
      </c>
      <c r="O785" s="299">
        <v>1705</v>
      </c>
      <c r="P785" s="334"/>
      <c r="Q785" s="335"/>
      <c r="R785" s="340"/>
      <c r="S785" s="400"/>
      <c r="T785" s="26" t="s">
        <v>998</v>
      </c>
      <c r="U785" s="26"/>
    </row>
    <row r="786" spans="1:21" customFormat="1" ht="15.75" thickBot="1" x14ac:dyDescent="0.3">
      <c r="A786" s="1"/>
      <c r="B786" s="57">
        <v>4006</v>
      </c>
      <c r="C786" s="486">
        <v>4006</v>
      </c>
      <c r="D786" s="711" t="s">
        <v>610</v>
      </c>
      <c r="E786" s="712"/>
      <c r="F786" s="712"/>
      <c r="G786" s="562"/>
      <c r="H786" s="384"/>
      <c r="I786" s="505"/>
      <c r="J786" s="509"/>
      <c r="K786" s="210">
        <v>0</v>
      </c>
      <c r="L786" s="429" t="s">
        <v>42</v>
      </c>
      <c r="M786" s="430" t="s">
        <v>42</v>
      </c>
      <c r="N786" s="430" t="s">
        <v>42</v>
      </c>
      <c r="O786" s="430" t="s">
        <v>42</v>
      </c>
      <c r="P786" s="431"/>
      <c r="Q786"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6" s="430" t="s">
        <v>42</v>
      </c>
      <c r="S786" s="433" t="s">
        <v>42</v>
      </c>
      <c r="T786" s="433" t="s">
        <v>42</v>
      </c>
      <c r="U786" s="299" t="s">
        <v>41</v>
      </c>
    </row>
    <row r="787" spans="1:21" customFormat="1" ht="37.5" customHeight="1" x14ac:dyDescent="0.25">
      <c r="A787" s="23"/>
      <c r="B787" s="59">
        <v>40061</v>
      </c>
      <c r="C787" s="619" t="s">
        <v>611</v>
      </c>
      <c r="D787" s="616" t="s">
        <v>612</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7" s="219" t="s">
        <v>21</v>
      </c>
      <c r="S787" s="420">
        <v>100</v>
      </c>
      <c r="T787" s="26" t="s">
        <v>998</v>
      </c>
      <c r="U787" s="26" t="s">
        <v>998</v>
      </c>
    </row>
    <row r="788" spans="1:21" customFormat="1" ht="37.5" customHeight="1" x14ac:dyDescent="0.25">
      <c r="A788" s="15" t="s">
        <v>614</v>
      </c>
      <c r="B788" s="59"/>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7.5" customHeight="1" x14ac:dyDescent="0.25">
      <c r="A789" s="15" t="s">
        <v>616</v>
      </c>
      <c r="B789" s="59"/>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37.5" customHeight="1" thickBot="1" x14ac:dyDescent="0.3">
      <c r="A790" s="15" t="s">
        <v>618</v>
      </c>
      <c r="B790" s="59"/>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25">
      <c r="A791" s="23"/>
      <c r="B791" s="57">
        <v>40065</v>
      </c>
      <c r="C791" s="619" t="s">
        <v>620</v>
      </c>
      <c r="D791" s="616" t="s">
        <v>621</v>
      </c>
      <c r="E791" s="181">
        <v>1</v>
      </c>
      <c r="F791" s="181" t="s">
        <v>613</v>
      </c>
      <c r="G791" s="183">
        <v>2648.21</v>
      </c>
      <c r="H791" s="266">
        <v>32069823</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91" s="219" t="s">
        <v>21</v>
      </c>
      <c r="S791" s="420">
        <v>100</v>
      </c>
      <c r="T791" s="26" t="s">
        <v>998</v>
      </c>
      <c r="U791" s="26" t="s">
        <v>998</v>
      </c>
    </row>
    <row r="792" spans="1:21" customFormat="1" ht="31.35" customHeight="1" x14ac:dyDescent="0.25">
      <c r="A792" s="15" t="s">
        <v>622</v>
      </c>
      <c r="B792" s="57"/>
      <c r="C792" s="620"/>
      <c r="D792" s="617"/>
      <c r="E792" s="16">
        <v>2</v>
      </c>
      <c r="F792" s="16" t="s">
        <v>615</v>
      </c>
      <c r="G792" s="12">
        <v>4851.51</v>
      </c>
      <c r="H792" s="267">
        <v>58751786</v>
      </c>
      <c r="I792" s="120">
        <f>+G792-G791</f>
        <v>2203.3000000000002</v>
      </c>
      <c r="J792" s="527"/>
      <c r="K792" s="210">
        <v>0</v>
      </c>
      <c r="L792" s="24" t="s">
        <v>21</v>
      </c>
      <c r="M792" s="14">
        <v>100</v>
      </c>
      <c r="N792" s="37" t="s">
        <v>520</v>
      </c>
      <c r="O792" s="14">
        <v>243</v>
      </c>
      <c r="P792" s="213"/>
      <c r="Q792" s="30"/>
      <c r="R792" s="294"/>
      <c r="S792" s="427"/>
      <c r="T792" s="26" t="s">
        <v>998</v>
      </c>
      <c r="U792" s="26"/>
    </row>
    <row r="793" spans="1:21" customFormat="1" ht="33" customHeight="1" x14ac:dyDescent="0.25">
      <c r="A793" s="15" t="s">
        <v>623</v>
      </c>
      <c r="B793" s="57"/>
      <c r="C793" s="620"/>
      <c r="D793" s="617"/>
      <c r="E793" s="16">
        <v>3</v>
      </c>
      <c r="F793" s="16" t="s">
        <v>617</v>
      </c>
      <c r="G793" s="12">
        <v>7472.32</v>
      </c>
      <c r="H793" s="267">
        <v>90489795</v>
      </c>
      <c r="I793" s="120">
        <f>+G793-G791</f>
        <v>4824.1099999999997</v>
      </c>
      <c r="J793" s="527"/>
      <c r="K793" s="210">
        <v>0</v>
      </c>
      <c r="L793" s="24" t="s">
        <v>21</v>
      </c>
      <c r="M793" s="14">
        <v>100</v>
      </c>
      <c r="N793" s="37" t="s">
        <v>520</v>
      </c>
      <c r="O793" s="14">
        <v>243</v>
      </c>
      <c r="P793" s="213"/>
      <c r="Q793" s="30"/>
      <c r="R793" s="294"/>
      <c r="S793" s="427"/>
      <c r="T793" s="26" t="s">
        <v>998</v>
      </c>
      <c r="U793" s="26"/>
    </row>
    <row r="794" spans="1:21" customFormat="1" ht="24.6" customHeight="1" thickBot="1" x14ac:dyDescent="0.3">
      <c r="A794" s="15" t="s">
        <v>624</v>
      </c>
      <c r="B794" s="57"/>
      <c r="C794" s="621"/>
      <c r="D794" s="618"/>
      <c r="E794" s="185">
        <v>4</v>
      </c>
      <c r="F794" s="185" t="s">
        <v>619</v>
      </c>
      <c r="G794" s="187">
        <v>12819.92</v>
      </c>
      <c r="H794" s="268">
        <v>155249231</v>
      </c>
      <c r="I794" s="120">
        <f>+G794-G791</f>
        <v>10171.709999999999</v>
      </c>
      <c r="J794" s="527"/>
      <c r="K794" s="210">
        <v>0</v>
      </c>
      <c r="L794" s="499" t="s">
        <v>21</v>
      </c>
      <c r="M794" s="423">
        <v>100</v>
      </c>
      <c r="N794" s="222" t="s">
        <v>520</v>
      </c>
      <c r="O794" s="423">
        <v>243</v>
      </c>
      <c r="P794" s="225"/>
      <c r="Q794" s="224"/>
      <c r="R794" s="295"/>
      <c r="S794" s="428"/>
      <c r="T794" s="26" t="s">
        <v>998</v>
      </c>
      <c r="U794" s="26"/>
    </row>
    <row r="795" spans="1:21" customFormat="1" ht="36.75" customHeight="1" x14ac:dyDescent="0.25">
      <c r="A795" s="23"/>
      <c r="B795" s="57">
        <v>40069</v>
      </c>
      <c r="C795" s="619" t="s">
        <v>625</v>
      </c>
      <c r="D795" s="670" t="s">
        <v>626</v>
      </c>
      <c r="E795" s="181">
        <v>1</v>
      </c>
      <c r="F795" s="181" t="s">
        <v>613</v>
      </c>
      <c r="G795" s="183">
        <v>3289.31</v>
      </c>
      <c r="H795" s="266">
        <v>39833544</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5" s="219" t="s">
        <v>21</v>
      </c>
      <c r="S795" s="420">
        <v>100</v>
      </c>
      <c r="T795" s="26" t="s">
        <v>998</v>
      </c>
      <c r="U795" s="26" t="s">
        <v>998</v>
      </c>
    </row>
    <row r="796" spans="1:21" customFormat="1" ht="36.75" customHeight="1" x14ac:dyDescent="0.25">
      <c r="A796" s="15" t="s">
        <v>627</v>
      </c>
      <c r="B796" s="57"/>
      <c r="C796" s="620"/>
      <c r="D796" s="617"/>
      <c r="E796" s="16">
        <v>2</v>
      </c>
      <c r="F796" s="16" t="s">
        <v>615</v>
      </c>
      <c r="G796" s="12">
        <v>6042.61</v>
      </c>
      <c r="H796" s="267">
        <v>73176007</v>
      </c>
      <c r="I796" s="120">
        <f>+G796-G795</f>
        <v>2753.2999999999997</v>
      </c>
      <c r="J796" s="527"/>
      <c r="K796" s="210">
        <v>0</v>
      </c>
      <c r="L796" s="24" t="s">
        <v>21</v>
      </c>
      <c r="M796" s="14">
        <v>100</v>
      </c>
      <c r="N796" s="37" t="s">
        <v>520</v>
      </c>
      <c r="O796" s="14">
        <v>243</v>
      </c>
      <c r="P796" s="213"/>
      <c r="Q796" s="30"/>
      <c r="R796" s="294"/>
      <c r="S796" s="427"/>
      <c r="T796" s="26" t="s">
        <v>998</v>
      </c>
      <c r="U796" s="26"/>
    </row>
    <row r="797" spans="1:21" customFormat="1" ht="36.75" customHeight="1" x14ac:dyDescent="0.25">
      <c r="A797" s="15" t="s">
        <v>628</v>
      </c>
      <c r="B797" s="57"/>
      <c r="C797" s="620"/>
      <c r="D797" s="617"/>
      <c r="E797" s="16">
        <v>3</v>
      </c>
      <c r="F797" s="16" t="s">
        <v>617</v>
      </c>
      <c r="G797" s="12">
        <v>9318.64</v>
      </c>
      <c r="H797" s="267">
        <v>112848730</v>
      </c>
      <c r="I797" s="120">
        <f>+G797-G795</f>
        <v>6029.33</v>
      </c>
      <c r="J797" s="527"/>
      <c r="K797" s="210">
        <v>0</v>
      </c>
      <c r="L797" s="24" t="s">
        <v>21</v>
      </c>
      <c r="M797" s="14">
        <v>100</v>
      </c>
      <c r="N797" s="37" t="s">
        <v>520</v>
      </c>
      <c r="O797" s="14">
        <v>243</v>
      </c>
      <c r="P797" s="213"/>
      <c r="Q797" s="30"/>
      <c r="R797" s="294"/>
      <c r="S797" s="427"/>
      <c r="T797" s="26" t="s">
        <v>998</v>
      </c>
      <c r="U797" s="26"/>
    </row>
    <row r="798" spans="1:21" customFormat="1" ht="26.45" customHeight="1" thickBot="1" x14ac:dyDescent="0.3">
      <c r="A798" s="15" t="s">
        <v>629</v>
      </c>
      <c r="B798" s="57"/>
      <c r="C798" s="621"/>
      <c r="D798" s="618"/>
      <c r="E798" s="185">
        <v>4</v>
      </c>
      <c r="F798" s="185" t="s">
        <v>619</v>
      </c>
      <c r="G798" s="187">
        <v>16003.15</v>
      </c>
      <c r="H798" s="268">
        <v>193798147</v>
      </c>
      <c r="I798" s="120">
        <f>+G798-G795</f>
        <v>12713.84</v>
      </c>
      <c r="J798" s="527"/>
      <c r="K798" s="210">
        <v>0</v>
      </c>
      <c r="L798" s="499" t="s">
        <v>21</v>
      </c>
      <c r="M798" s="423">
        <v>100</v>
      </c>
      <c r="N798" s="222" t="s">
        <v>520</v>
      </c>
      <c r="O798" s="423">
        <v>243</v>
      </c>
      <c r="P798" s="225"/>
      <c r="Q798" s="224"/>
      <c r="R798" s="295"/>
      <c r="S798" s="428"/>
      <c r="T798" s="26" t="s">
        <v>998</v>
      </c>
      <c r="U798" s="26"/>
    </row>
    <row r="799" spans="1:21" customFormat="1" ht="33.75" customHeight="1" x14ac:dyDescent="0.25">
      <c r="A799" s="23"/>
      <c r="B799" s="57">
        <v>400613</v>
      </c>
      <c r="C799" s="619" t="s">
        <v>630</v>
      </c>
      <c r="D799" s="616" t="s">
        <v>631</v>
      </c>
      <c r="E799" s="181">
        <v>1</v>
      </c>
      <c r="F799" s="181" t="s">
        <v>613</v>
      </c>
      <c r="G799" s="183">
        <v>1422.75</v>
      </c>
      <c r="H799" s="266">
        <v>17229503</v>
      </c>
      <c r="I799" s="120"/>
      <c r="J799" s="327"/>
      <c r="K799" s="210">
        <v>0</v>
      </c>
      <c r="L799" s="498" t="s">
        <v>21</v>
      </c>
      <c r="M799" s="391">
        <v>100</v>
      </c>
      <c r="N799" s="216" t="s">
        <v>520</v>
      </c>
      <c r="O799" s="391">
        <v>243</v>
      </c>
      <c r="P799" s="419"/>
      <c r="Q7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9" s="219" t="s">
        <v>21</v>
      </c>
      <c r="S799" s="420">
        <v>100</v>
      </c>
      <c r="T799" s="26" t="s">
        <v>998</v>
      </c>
      <c r="U799" s="26" t="s">
        <v>998</v>
      </c>
    </row>
    <row r="800" spans="1:21" customFormat="1" ht="28.5" customHeight="1" x14ac:dyDescent="0.25">
      <c r="A800" s="15" t="s">
        <v>632</v>
      </c>
      <c r="B800" s="57"/>
      <c r="C800" s="620"/>
      <c r="D800" s="617"/>
      <c r="E800" s="16">
        <v>2</v>
      </c>
      <c r="F800" s="16" t="s">
        <v>615</v>
      </c>
      <c r="G800" s="12">
        <v>2788.76</v>
      </c>
      <c r="H800" s="267">
        <v>33771884</v>
      </c>
      <c r="I800" s="120">
        <f>+G800-G799</f>
        <v>1366.0100000000002</v>
      </c>
      <c r="J800" s="527"/>
      <c r="K800" s="210">
        <v>0</v>
      </c>
      <c r="L800" s="24" t="s">
        <v>21</v>
      </c>
      <c r="M800" s="14">
        <v>100</v>
      </c>
      <c r="N800" s="37" t="s">
        <v>520</v>
      </c>
      <c r="O800" s="14">
        <v>243</v>
      </c>
      <c r="P800" s="213"/>
      <c r="Q800" s="30"/>
      <c r="R800" s="294"/>
      <c r="S800" s="427"/>
      <c r="T800" s="26" t="s">
        <v>998</v>
      </c>
      <c r="U800" s="26"/>
    </row>
    <row r="801" spans="1:21" customFormat="1" ht="24" customHeight="1" x14ac:dyDescent="0.25">
      <c r="A801" s="15" t="s">
        <v>633</v>
      </c>
      <c r="B801" s="57"/>
      <c r="C801" s="620"/>
      <c r="D801" s="617"/>
      <c r="E801" s="16">
        <v>3</v>
      </c>
      <c r="F801" s="16" t="s">
        <v>617</v>
      </c>
      <c r="G801" s="12">
        <v>4523.41</v>
      </c>
      <c r="H801" s="267">
        <v>54778495</v>
      </c>
      <c r="I801" s="120">
        <f>+G801-G799</f>
        <v>3100.66</v>
      </c>
      <c r="J801" s="527"/>
      <c r="K801" s="210">
        <v>0</v>
      </c>
      <c r="L801" s="24" t="s">
        <v>21</v>
      </c>
      <c r="M801" s="14">
        <v>100</v>
      </c>
      <c r="N801" s="37" t="s">
        <v>520</v>
      </c>
      <c r="O801" s="14">
        <v>243</v>
      </c>
      <c r="P801" s="213"/>
      <c r="Q801" s="30"/>
      <c r="R801" s="294"/>
      <c r="S801" s="427"/>
      <c r="T801" s="26" t="s">
        <v>998</v>
      </c>
      <c r="U801" s="26"/>
    </row>
    <row r="802" spans="1:21" customFormat="1" ht="31.5" customHeight="1" thickBot="1" x14ac:dyDescent="0.3">
      <c r="A802" s="15" t="s">
        <v>634</v>
      </c>
      <c r="B802" s="57"/>
      <c r="C802" s="621"/>
      <c r="D802" s="618"/>
      <c r="E802" s="185">
        <v>4</v>
      </c>
      <c r="F802" s="185" t="s">
        <v>619</v>
      </c>
      <c r="G802" s="187">
        <v>8216.56</v>
      </c>
      <c r="H802" s="268">
        <v>99502542</v>
      </c>
      <c r="I802" s="120">
        <f>+G802-G799</f>
        <v>6793.8099999999995</v>
      </c>
      <c r="J802" s="527"/>
      <c r="K802" s="210">
        <v>0</v>
      </c>
      <c r="L802" s="499" t="s">
        <v>21</v>
      </c>
      <c r="M802" s="423">
        <v>100</v>
      </c>
      <c r="N802" s="222" t="s">
        <v>520</v>
      </c>
      <c r="O802" s="423">
        <v>243</v>
      </c>
      <c r="P802" s="225"/>
      <c r="Q802" s="224"/>
      <c r="R802" s="295"/>
      <c r="S802" s="428"/>
      <c r="T802" s="26" t="s">
        <v>998</v>
      </c>
      <c r="U802" s="26"/>
    </row>
    <row r="803" spans="1:21" customFormat="1" ht="28.5" x14ac:dyDescent="0.25">
      <c r="A803" s="1"/>
      <c r="B803" s="57">
        <v>4007</v>
      </c>
      <c r="C803" s="194">
        <v>4007</v>
      </c>
      <c r="D803" s="195" t="s">
        <v>635</v>
      </c>
      <c r="E803" s="188"/>
      <c r="F803" s="188" t="s">
        <v>20</v>
      </c>
      <c r="G803" s="190">
        <v>53.06</v>
      </c>
      <c r="H803" s="231">
        <v>642557</v>
      </c>
      <c r="I803" s="505"/>
      <c r="J803" s="327"/>
      <c r="K803" s="210">
        <v>0</v>
      </c>
      <c r="L803" s="501" t="s">
        <v>21</v>
      </c>
      <c r="M803" s="345">
        <v>100</v>
      </c>
      <c r="N803" s="287" t="s">
        <v>520</v>
      </c>
      <c r="O803" s="345">
        <v>245</v>
      </c>
      <c r="P803" s="417"/>
      <c r="Q80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803" s="338" t="s">
        <v>21</v>
      </c>
      <c r="S803" s="345">
        <v>100</v>
      </c>
      <c r="T803" s="26" t="s">
        <v>998</v>
      </c>
      <c r="U803" s="26" t="s">
        <v>998</v>
      </c>
    </row>
    <row r="804" spans="1:21" customFormat="1" ht="156.75" x14ac:dyDescent="0.25">
      <c r="A804" s="1"/>
      <c r="B804" s="57">
        <v>4008</v>
      </c>
      <c r="C804" s="15">
        <v>4008</v>
      </c>
      <c r="D804" s="58" t="s">
        <v>636</v>
      </c>
      <c r="E804" s="16"/>
      <c r="F804" s="16" t="s">
        <v>20</v>
      </c>
      <c r="G804" s="12">
        <v>49.54</v>
      </c>
      <c r="H804" s="229">
        <v>599929</v>
      </c>
      <c r="I804" s="505"/>
      <c r="J804" s="327"/>
      <c r="K804" s="210">
        <v>0</v>
      </c>
      <c r="L804" s="73" t="s">
        <v>417</v>
      </c>
      <c r="M804" s="14">
        <v>100</v>
      </c>
      <c r="N804" s="37" t="s">
        <v>520</v>
      </c>
      <c r="O804" s="14">
        <v>217</v>
      </c>
      <c r="P804" s="213"/>
      <c r="Q8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4" s="327" t="s">
        <v>417</v>
      </c>
      <c r="S804" s="14">
        <v>100</v>
      </c>
      <c r="T804" s="26" t="s">
        <v>998</v>
      </c>
      <c r="U804" s="26" t="s">
        <v>998</v>
      </c>
    </row>
    <row r="805" spans="1:21" customFormat="1" ht="28.5" x14ac:dyDescent="0.25">
      <c r="A805" s="1"/>
      <c r="B805" s="57">
        <v>4009</v>
      </c>
      <c r="C805" s="15">
        <v>4009</v>
      </c>
      <c r="D805" s="58" t="s">
        <v>637</v>
      </c>
      <c r="E805" s="16"/>
      <c r="F805" s="16" t="s">
        <v>20</v>
      </c>
      <c r="G805" s="12">
        <v>2014.32</v>
      </c>
      <c r="H805" s="229">
        <v>24393415</v>
      </c>
      <c r="I805" s="505"/>
      <c r="J805" s="327"/>
      <c r="K805" s="210">
        <v>0</v>
      </c>
      <c r="L805" s="176" t="s">
        <v>176</v>
      </c>
      <c r="M805" s="14">
        <v>100</v>
      </c>
      <c r="N805" s="37" t="s">
        <v>520</v>
      </c>
      <c r="O805" s="14">
        <v>243</v>
      </c>
      <c r="P805" s="213"/>
      <c r="Q8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5" s="20" t="s">
        <v>176</v>
      </c>
      <c r="S805" s="14">
        <v>100</v>
      </c>
      <c r="T805" s="26" t="s">
        <v>998</v>
      </c>
      <c r="U805" s="26" t="s">
        <v>998</v>
      </c>
    </row>
    <row r="806" spans="1:21" customFormat="1" ht="57" x14ac:dyDescent="0.25">
      <c r="A806" s="1"/>
      <c r="B806" s="57">
        <v>40101</v>
      </c>
      <c r="C806" s="15" t="s">
        <v>638</v>
      </c>
      <c r="D806" s="58" t="s">
        <v>639</v>
      </c>
      <c r="E806" s="16"/>
      <c r="F806" s="16" t="s">
        <v>20</v>
      </c>
      <c r="G806" s="12">
        <v>1892.59</v>
      </c>
      <c r="H806" s="229">
        <v>22919265</v>
      </c>
      <c r="I806" s="505"/>
      <c r="J806" s="327"/>
      <c r="K806" s="210">
        <v>0</v>
      </c>
      <c r="L806" s="24" t="s">
        <v>21</v>
      </c>
      <c r="M806" s="14">
        <v>100</v>
      </c>
      <c r="N806" s="37" t="s">
        <v>520</v>
      </c>
      <c r="O806" s="21" t="s">
        <v>640</v>
      </c>
      <c r="P806" s="213"/>
      <c r="Q8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6" s="20" t="s">
        <v>21</v>
      </c>
      <c r="S806" s="14">
        <v>100</v>
      </c>
      <c r="T806" s="26" t="s">
        <v>998</v>
      </c>
      <c r="U806" s="26" t="s">
        <v>998</v>
      </c>
    </row>
    <row r="807" spans="1:21" customFormat="1" ht="29.25" thickBot="1" x14ac:dyDescent="0.3">
      <c r="A807" s="1"/>
      <c r="B807" s="57">
        <v>40102</v>
      </c>
      <c r="C807" s="177" t="s">
        <v>641</v>
      </c>
      <c r="D807" s="178" t="s">
        <v>642</v>
      </c>
      <c r="E807" s="179"/>
      <c r="F807" s="179" t="s">
        <v>20</v>
      </c>
      <c r="G807" s="180">
        <v>1676.59</v>
      </c>
      <c r="H807" s="250">
        <v>20303505</v>
      </c>
      <c r="I807" s="505"/>
      <c r="J807" s="327"/>
      <c r="K807" s="210">
        <v>0</v>
      </c>
      <c r="L807" s="412" t="s">
        <v>21</v>
      </c>
      <c r="M807" s="311">
        <v>100</v>
      </c>
      <c r="N807" s="209" t="s">
        <v>520</v>
      </c>
      <c r="O807" s="311">
        <v>243</v>
      </c>
      <c r="P807" s="312"/>
      <c r="Q80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7" s="406" t="s">
        <v>21</v>
      </c>
      <c r="S807" s="311">
        <v>100</v>
      </c>
      <c r="T807" s="26" t="s">
        <v>998</v>
      </c>
      <c r="U807" s="26" t="s">
        <v>998</v>
      </c>
    </row>
    <row r="808" spans="1:21" customFormat="1" ht="41.25" customHeight="1" x14ac:dyDescent="0.25">
      <c r="A808" s="23"/>
      <c r="B808" s="57">
        <v>4011</v>
      </c>
      <c r="C808" s="619">
        <v>4011</v>
      </c>
      <c r="D808" s="616" t="s">
        <v>643</v>
      </c>
      <c r="E808" s="181">
        <v>1</v>
      </c>
      <c r="F808" s="181" t="s">
        <v>615</v>
      </c>
      <c r="G808" s="183">
        <v>5196.66</v>
      </c>
      <c r="H808" s="266">
        <v>62931553</v>
      </c>
      <c r="I808" s="120"/>
      <c r="J808" s="327"/>
      <c r="K808" s="210">
        <v>0</v>
      </c>
      <c r="L808" s="498" t="s">
        <v>21</v>
      </c>
      <c r="M808" s="391">
        <v>100</v>
      </c>
      <c r="N808" s="216" t="s">
        <v>520</v>
      </c>
      <c r="O808" s="391">
        <v>243</v>
      </c>
      <c r="P808" s="419"/>
      <c r="Q8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8" s="219" t="s">
        <v>21</v>
      </c>
      <c r="S808" s="420">
        <v>100</v>
      </c>
      <c r="T808" s="26" t="s">
        <v>998</v>
      </c>
      <c r="U808" s="26" t="s">
        <v>998</v>
      </c>
    </row>
    <row r="809" spans="1:21" customFormat="1" ht="39.75" customHeight="1" x14ac:dyDescent="0.25">
      <c r="A809" s="15">
        <v>4012</v>
      </c>
      <c r="B809" s="57"/>
      <c r="C809" s="620"/>
      <c r="D809" s="617"/>
      <c r="E809" s="16">
        <v>2</v>
      </c>
      <c r="F809" s="16" t="s">
        <v>617</v>
      </c>
      <c r="G809" s="12">
        <v>9551.39</v>
      </c>
      <c r="H809" s="267">
        <v>115667333</v>
      </c>
      <c r="I809" s="120">
        <f>+G809-G808</f>
        <v>4354.7299999999996</v>
      </c>
      <c r="J809" s="327"/>
      <c r="K809" s="210">
        <v>0</v>
      </c>
      <c r="L809" s="24" t="s">
        <v>21</v>
      </c>
      <c r="M809" s="14">
        <v>100</v>
      </c>
      <c r="N809" s="37" t="s">
        <v>520</v>
      </c>
      <c r="O809" s="14">
        <v>243</v>
      </c>
      <c r="P809" s="213"/>
      <c r="Q809" s="30"/>
      <c r="R809" s="294"/>
      <c r="S809" s="427"/>
      <c r="T809" s="26" t="s">
        <v>998</v>
      </c>
      <c r="U809" s="26"/>
    </row>
    <row r="810" spans="1:21" customFormat="1" ht="36" customHeight="1" thickBot="1" x14ac:dyDescent="0.3">
      <c r="A810" s="15">
        <v>4013</v>
      </c>
      <c r="B810" s="57"/>
      <c r="C810" s="621"/>
      <c r="D810" s="618"/>
      <c r="E810" s="185">
        <v>3</v>
      </c>
      <c r="F810" s="185" t="s">
        <v>619</v>
      </c>
      <c r="G810" s="187">
        <v>14228.04</v>
      </c>
      <c r="H810" s="268">
        <v>172301564</v>
      </c>
      <c r="I810" s="120">
        <f>+G810-G808</f>
        <v>9031.380000000001</v>
      </c>
      <c r="J810" s="327"/>
      <c r="K810" s="210">
        <v>0</v>
      </c>
      <c r="L810" s="499" t="s">
        <v>21</v>
      </c>
      <c r="M810" s="423">
        <v>100</v>
      </c>
      <c r="N810" s="222" t="s">
        <v>520</v>
      </c>
      <c r="O810" s="423">
        <v>243</v>
      </c>
      <c r="P810" s="225"/>
      <c r="Q810" s="224"/>
      <c r="R810" s="295"/>
      <c r="S810" s="428"/>
      <c r="T810" s="26" t="s">
        <v>998</v>
      </c>
      <c r="U810" s="26"/>
    </row>
    <row r="811" spans="1:21" customFormat="1" ht="28.5" x14ac:dyDescent="0.25">
      <c r="A811" s="1"/>
      <c r="B811" s="57">
        <v>4017</v>
      </c>
      <c r="C811" s="194">
        <v>4017</v>
      </c>
      <c r="D811" s="195" t="s">
        <v>644</v>
      </c>
      <c r="E811" s="188"/>
      <c r="F811" s="188" t="s">
        <v>20</v>
      </c>
      <c r="G811" s="190">
        <v>1206.32</v>
      </c>
      <c r="H811" s="231">
        <v>14608535</v>
      </c>
      <c r="I811" s="505"/>
      <c r="J811" s="327"/>
      <c r="K811" s="210">
        <v>0</v>
      </c>
      <c r="L811" s="501" t="s">
        <v>21</v>
      </c>
      <c r="M811" s="345">
        <v>100</v>
      </c>
      <c r="N811" s="287" t="s">
        <v>520</v>
      </c>
      <c r="O811" s="345">
        <v>5254</v>
      </c>
      <c r="P811" s="417"/>
      <c r="Q81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11" s="338" t="s">
        <v>21</v>
      </c>
      <c r="S811" s="345">
        <v>100</v>
      </c>
      <c r="T811" s="26" t="s">
        <v>998</v>
      </c>
      <c r="U811" s="26" t="s">
        <v>998</v>
      </c>
    </row>
    <row r="812" spans="1:21" s="148" customFormat="1" ht="57" x14ac:dyDescent="0.25">
      <c r="A812" s="153"/>
      <c r="B812" s="157">
        <v>4018</v>
      </c>
      <c r="C812" s="104">
        <v>4018</v>
      </c>
      <c r="D812" s="106" t="s">
        <v>645</v>
      </c>
      <c r="E812" s="89"/>
      <c r="F812" s="89" t="s">
        <v>20</v>
      </c>
      <c r="G812" s="90">
        <v>302.44</v>
      </c>
      <c r="H812" s="229">
        <v>3662548</v>
      </c>
      <c r="I812" s="505"/>
      <c r="J812" s="286"/>
      <c r="K812" s="210">
        <v>0</v>
      </c>
      <c r="L812" s="17" t="s">
        <v>176</v>
      </c>
      <c r="M812" s="25">
        <v>100</v>
      </c>
      <c r="N812" s="37" t="s">
        <v>520</v>
      </c>
      <c r="O812" s="25">
        <v>5258</v>
      </c>
      <c r="P812" s="211"/>
      <c r="Q81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12" s="27" t="s">
        <v>176</v>
      </c>
      <c r="S812" s="25">
        <v>100</v>
      </c>
      <c r="T812" s="26" t="s">
        <v>998</v>
      </c>
      <c r="U812" s="26" t="s">
        <v>998</v>
      </c>
    </row>
    <row r="813" spans="1:21" customFormat="1" ht="28.5" x14ac:dyDescent="0.25">
      <c r="A813" s="1"/>
      <c r="B813" s="57">
        <v>40181</v>
      </c>
      <c r="C813" s="104" t="s">
        <v>646</v>
      </c>
      <c r="D813" s="106" t="s">
        <v>647</v>
      </c>
      <c r="E813" s="89"/>
      <c r="F813" s="89" t="s">
        <v>20</v>
      </c>
      <c r="G813" s="90">
        <v>186.7</v>
      </c>
      <c r="H813" s="229">
        <v>2260937</v>
      </c>
      <c r="I813" s="505"/>
      <c r="J813" s="286"/>
      <c r="K813" s="210">
        <v>0</v>
      </c>
      <c r="L813" s="17" t="s">
        <v>287</v>
      </c>
      <c r="M813" s="25">
        <v>100</v>
      </c>
      <c r="N813" s="37" t="s">
        <v>520</v>
      </c>
      <c r="O813" s="25">
        <v>1746</v>
      </c>
      <c r="P813" s="211"/>
      <c r="Q8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13" s="20" t="s">
        <v>287</v>
      </c>
      <c r="S813" s="25">
        <v>100</v>
      </c>
      <c r="T813" s="26" t="s">
        <v>998</v>
      </c>
      <c r="U813" s="26" t="s">
        <v>998</v>
      </c>
    </row>
    <row r="814" spans="1:21" s="148" customFormat="1" ht="28.5" x14ac:dyDescent="0.25">
      <c r="A814" s="153"/>
      <c r="B814" s="157">
        <v>40183</v>
      </c>
      <c r="C814" s="104" t="s">
        <v>648</v>
      </c>
      <c r="D814" s="106" t="s">
        <v>649</v>
      </c>
      <c r="E814" s="89"/>
      <c r="F814" s="89" t="s">
        <v>20</v>
      </c>
      <c r="G814" s="90">
        <v>521.63</v>
      </c>
      <c r="H814" s="229">
        <v>6316939</v>
      </c>
      <c r="I814" s="505"/>
      <c r="J814" s="286"/>
      <c r="K814" s="210">
        <v>0</v>
      </c>
      <c r="L814" s="17" t="s">
        <v>176</v>
      </c>
      <c r="M814" s="25">
        <v>100</v>
      </c>
      <c r="N814" s="37" t="s">
        <v>520</v>
      </c>
      <c r="O814" s="25">
        <v>1746</v>
      </c>
      <c r="P814" s="211"/>
      <c r="Q81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4" s="27" t="s">
        <v>287</v>
      </c>
      <c r="S814" s="25">
        <v>100</v>
      </c>
      <c r="T814" s="26" t="s">
        <v>998</v>
      </c>
      <c r="U814" s="26" t="s">
        <v>998</v>
      </c>
    </row>
    <row r="815" spans="1:21" customFormat="1" ht="28.5" x14ac:dyDescent="0.25">
      <c r="A815" s="1"/>
      <c r="B815" s="57">
        <v>40231</v>
      </c>
      <c r="C815" s="104" t="s">
        <v>650</v>
      </c>
      <c r="D815" s="106" t="s">
        <v>651</v>
      </c>
      <c r="E815" s="89"/>
      <c r="F815" s="89" t="s">
        <v>20</v>
      </c>
      <c r="G815" s="90">
        <v>309.44</v>
      </c>
      <c r="H815" s="229">
        <v>3747318</v>
      </c>
      <c r="I815" s="505"/>
      <c r="J815" s="286"/>
      <c r="K815" s="210">
        <v>0</v>
      </c>
      <c r="L815" s="17" t="s">
        <v>287</v>
      </c>
      <c r="M815" s="25">
        <v>100</v>
      </c>
      <c r="N815" s="37" t="s">
        <v>520</v>
      </c>
      <c r="O815" s="25">
        <v>261</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5" s="20" t="s">
        <v>287</v>
      </c>
      <c r="S815" s="25">
        <v>100</v>
      </c>
      <c r="T815" s="26" t="s">
        <v>998</v>
      </c>
      <c r="U815" s="26" t="s">
        <v>998</v>
      </c>
    </row>
    <row r="816" spans="1:21" customFormat="1" ht="42.75" x14ac:dyDescent="0.25">
      <c r="A816" s="1"/>
      <c r="B816" s="57">
        <v>40232</v>
      </c>
      <c r="C816" s="104" t="s">
        <v>652</v>
      </c>
      <c r="D816" s="106" t="s">
        <v>653</v>
      </c>
      <c r="E816" s="89"/>
      <c r="F816" s="89" t="s">
        <v>20</v>
      </c>
      <c r="G816" s="90">
        <v>423.65</v>
      </c>
      <c r="H816" s="229">
        <v>5130402</v>
      </c>
      <c r="I816" s="505"/>
      <c r="J816" s="286"/>
      <c r="K816" s="210">
        <v>0</v>
      </c>
      <c r="L816" s="17" t="s">
        <v>287</v>
      </c>
      <c r="M816" s="25">
        <v>100</v>
      </c>
      <c r="N816" s="37" t="s">
        <v>520</v>
      </c>
      <c r="O816" s="25">
        <v>404</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6" s="20" t="s">
        <v>287</v>
      </c>
      <c r="S816" s="25">
        <v>100</v>
      </c>
      <c r="T816" s="26" t="s">
        <v>998</v>
      </c>
      <c r="U816" s="26" t="s">
        <v>998</v>
      </c>
    </row>
    <row r="817" spans="1:21" s="148" customFormat="1" ht="64.7" customHeight="1" x14ac:dyDescent="0.25">
      <c r="A817" s="153"/>
      <c r="B817" s="157">
        <v>40233</v>
      </c>
      <c r="C817" s="104" t="s">
        <v>654</v>
      </c>
      <c r="D817" s="106" t="s">
        <v>655</v>
      </c>
      <c r="E817" s="89"/>
      <c r="F817" s="89" t="s">
        <v>20</v>
      </c>
      <c r="G817" s="90">
        <v>337.22</v>
      </c>
      <c r="H817" s="229">
        <v>4083734</v>
      </c>
      <c r="I817" s="505"/>
      <c r="J817" s="286"/>
      <c r="K817" s="210">
        <v>0</v>
      </c>
      <c r="L817" s="17" t="s">
        <v>287</v>
      </c>
      <c r="M817" s="25">
        <v>100</v>
      </c>
      <c r="N817" s="37" t="s">
        <v>520</v>
      </c>
      <c r="O817" s="25">
        <v>259</v>
      </c>
      <c r="P817" s="211"/>
      <c r="Q81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7" s="27" t="s">
        <v>287</v>
      </c>
      <c r="S817" s="25">
        <v>100</v>
      </c>
      <c r="T817" s="26" t="s">
        <v>998</v>
      </c>
      <c r="U817" s="26" t="s">
        <v>998</v>
      </c>
    </row>
    <row r="818" spans="1:21" customFormat="1" ht="28.5" x14ac:dyDescent="0.25">
      <c r="A818" s="1"/>
      <c r="B818" s="57">
        <v>40234</v>
      </c>
      <c r="C818" s="104" t="s">
        <v>656</v>
      </c>
      <c r="D818" s="106" t="s">
        <v>657</v>
      </c>
      <c r="E818" s="89"/>
      <c r="F818" s="89" t="s">
        <v>20</v>
      </c>
      <c r="G818" s="90">
        <v>539.52</v>
      </c>
      <c r="H818" s="229">
        <v>6533587</v>
      </c>
      <c r="I818" s="505"/>
      <c r="J818" s="286"/>
      <c r="K818" s="210">
        <v>0</v>
      </c>
      <c r="L818" s="17" t="s">
        <v>287</v>
      </c>
      <c r="M818" s="25">
        <v>100</v>
      </c>
      <c r="N818" s="37" t="s">
        <v>520</v>
      </c>
      <c r="O818" s="25">
        <v>947</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8" s="20" t="s">
        <v>287</v>
      </c>
      <c r="S818" s="25">
        <v>100</v>
      </c>
      <c r="T818" s="26" t="s">
        <v>998</v>
      </c>
      <c r="U818" s="26" t="s">
        <v>998</v>
      </c>
    </row>
    <row r="819" spans="1:21" customFormat="1" ht="28.5" x14ac:dyDescent="0.25">
      <c r="A819" s="1"/>
      <c r="B819" s="57">
        <v>4024</v>
      </c>
      <c r="C819" s="104">
        <v>4024</v>
      </c>
      <c r="D819" s="106" t="s">
        <v>658</v>
      </c>
      <c r="E819" s="89"/>
      <c r="F819" s="89" t="s">
        <v>20</v>
      </c>
      <c r="G819" s="90">
        <v>972.08</v>
      </c>
      <c r="H819" s="229">
        <v>11771889</v>
      </c>
      <c r="I819" s="505"/>
      <c r="J819" s="286"/>
      <c r="K819" s="210">
        <v>0</v>
      </c>
      <c r="L819" s="17" t="s">
        <v>176</v>
      </c>
      <c r="M819" s="25">
        <v>100</v>
      </c>
      <c r="N819" s="37" t="s">
        <v>520</v>
      </c>
      <c r="O819" s="25">
        <v>406</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9" s="20" t="s">
        <v>176</v>
      </c>
      <c r="S819" s="25">
        <v>100</v>
      </c>
      <c r="T819" s="26" t="s">
        <v>998</v>
      </c>
      <c r="U819" s="26" t="s">
        <v>998</v>
      </c>
    </row>
    <row r="820" spans="1:21" customFormat="1" ht="28.5" x14ac:dyDescent="0.25">
      <c r="A820" s="1"/>
      <c r="B820" s="57">
        <v>40251</v>
      </c>
      <c r="C820" s="104" t="s">
        <v>659</v>
      </c>
      <c r="D820" s="106" t="s">
        <v>660</v>
      </c>
      <c r="E820" s="89"/>
      <c r="F820" s="89" t="s">
        <v>20</v>
      </c>
      <c r="G820" s="90">
        <v>1494.05</v>
      </c>
      <c r="H820" s="229">
        <v>18092946</v>
      </c>
      <c r="I820" s="505"/>
      <c r="J820" s="286"/>
      <c r="K820" s="210">
        <v>0</v>
      </c>
      <c r="L820" s="17" t="s">
        <v>287</v>
      </c>
      <c r="M820" s="25">
        <v>100</v>
      </c>
      <c r="N820" s="37" t="s">
        <v>520</v>
      </c>
      <c r="O820" s="25">
        <v>191</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20" s="20" t="s">
        <v>287</v>
      </c>
      <c r="S820" s="25">
        <v>100</v>
      </c>
      <c r="T820" s="26" t="s">
        <v>998</v>
      </c>
      <c r="U820" s="26" t="s">
        <v>998</v>
      </c>
    </row>
    <row r="821" spans="1:21" customFormat="1" ht="28.5" x14ac:dyDescent="0.25">
      <c r="A821" s="98"/>
      <c r="B821" s="92">
        <v>40252</v>
      </c>
      <c r="C821" s="104" t="s">
        <v>661</v>
      </c>
      <c r="D821" s="106" t="s">
        <v>662</v>
      </c>
      <c r="E821" s="70"/>
      <c r="F821" s="89" t="s">
        <v>20</v>
      </c>
      <c r="G821" s="90">
        <v>403.3</v>
      </c>
      <c r="H821" s="229">
        <v>4883963</v>
      </c>
      <c r="I821" s="505"/>
      <c r="J821" s="286"/>
      <c r="K821" s="210">
        <v>0</v>
      </c>
      <c r="L821" s="17" t="s">
        <v>287</v>
      </c>
      <c r="M821" s="25">
        <v>100</v>
      </c>
      <c r="N821" s="37" t="s">
        <v>520</v>
      </c>
      <c r="O821" s="25">
        <v>191</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21" s="20" t="s">
        <v>287</v>
      </c>
      <c r="S821" s="25">
        <v>100</v>
      </c>
      <c r="T821" s="26" t="s">
        <v>998</v>
      </c>
      <c r="U821" s="26" t="s">
        <v>998</v>
      </c>
    </row>
    <row r="822" spans="1:21" customFormat="1" ht="28.5" x14ac:dyDescent="0.25">
      <c r="A822" s="1"/>
      <c r="B822" s="77">
        <v>40253</v>
      </c>
      <c r="C822" s="104" t="s">
        <v>663</v>
      </c>
      <c r="D822" s="106" t="s">
        <v>664</v>
      </c>
      <c r="E822" s="89"/>
      <c r="F822" s="89" t="s">
        <v>20</v>
      </c>
      <c r="G822" s="90">
        <v>496.64</v>
      </c>
      <c r="H822" s="229">
        <v>6014310</v>
      </c>
      <c r="I822" s="505"/>
      <c r="J822" s="286"/>
      <c r="K822" s="210">
        <v>0</v>
      </c>
      <c r="L822" s="17" t="s">
        <v>287</v>
      </c>
      <c r="M822" s="25">
        <v>100</v>
      </c>
      <c r="N822" s="37" t="s">
        <v>520</v>
      </c>
      <c r="O822" s="25">
        <v>191</v>
      </c>
      <c r="P822" s="211"/>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22" s="20" t="s">
        <v>287</v>
      </c>
      <c r="S822" s="25">
        <v>100</v>
      </c>
      <c r="T822" s="26" t="s">
        <v>998</v>
      </c>
      <c r="U822" s="26" t="s">
        <v>998</v>
      </c>
    </row>
    <row r="823" spans="1:21" customFormat="1" ht="156.75" x14ac:dyDescent="0.25">
      <c r="A823" s="23">
        <v>4022</v>
      </c>
      <c r="B823" s="57">
        <v>4026</v>
      </c>
      <c r="C823" s="104">
        <v>4026</v>
      </c>
      <c r="D823" s="106" t="s">
        <v>665</v>
      </c>
      <c r="E823" s="89"/>
      <c r="F823" s="89" t="s">
        <v>20</v>
      </c>
      <c r="G823" s="90">
        <v>38.93</v>
      </c>
      <c r="H823" s="229">
        <v>471442</v>
      </c>
      <c r="I823" s="505"/>
      <c r="J823" s="286"/>
      <c r="K823" s="210">
        <v>0</v>
      </c>
      <c r="L823" s="17" t="s">
        <v>417</v>
      </c>
      <c r="M823" s="25">
        <v>100</v>
      </c>
      <c r="N823" s="37" t="s">
        <v>520</v>
      </c>
      <c r="O823" s="25">
        <v>1243</v>
      </c>
      <c r="P823" s="211"/>
      <c r="Q8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23" s="22" t="s">
        <v>666</v>
      </c>
      <c r="S823" s="25">
        <v>100</v>
      </c>
      <c r="T823" s="26" t="s">
        <v>998</v>
      </c>
      <c r="U823" s="26" t="s">
        <v>998</v>
      </c>
    </row>
    <row r="824" spans="1:21" customFormat="1" ht="28.5" x14ac:dyDescent="0.25">
      <c r="A824" s="1"/>
      <c r="B824" s="57">
        <v>4027</v>
      </c>
      <c r="C824" s="104">
        <v>4027</v>
      </c>
      <c r="D824" s="106" t="s">
        <v>667</v>
      </c>
      <c r="E824" s="89"/>
      <c r="F824" s="89" t="s">
        <v>20</v>
      </c>
      <c r="G824" s="90">
        <v>38.93</v>
      </c>
      <c r="H824" s="229">
        <v>471442</v>
      </c>
      <c r="I824" s="505"/>
      <c r="J824" s="286"/>
      <c r="K824" s="210">
        <v>0</v>
      </c>
      <c r="L824" s="17" t="s">
        <v>176</v>
      </c>
      <c r="M824" s="25">
        <v>100</v>
      </c>
      <c r="N824" s="37" t="s">
        <v>520</v>
      </c>
      <c r="O824" s="25">
        <v>1243</v>
      </c>
      <c r="P824" s="211"/>
      <c r="Q8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4" s="20" t="s">
        <v>176</v>
      </c>
      <c r="S824" s="25">
        <v>100</v>
      </c>
      <c r="T824" s="26" t="s">
        <v>998</v>
      </c>
      <c r="U824" s="26" t="s">
        <v>998</v>
      </c>
    </row>
    <row r="825" spans="1:21" customFormat="1" ht="29.25" x14ac:dyDescent="0.25">
      <c r="A825" s="1"/>
      <c r="B825" s="92">
        <v>4028</v>
      </c>
      <c r="C825" s="114">
        <v>4028</v>
      </c>
      <c r="D825" s="115" t="s">
        <v>668</v>
      </c>
      <c r="E825" s="89"/>
      <c r="F825" s="89" t="s">
        <v>20</v>
      </c>
      <c r="G825" s="90">
        <v>49.54</v>
      </c>
      <c r="H825" s="229">
        <v>599929</v>
      </c>
      <c r="I825" s="505"/>
      <c r="J825" s="286"/>
      <c r="K825" s="210">
        <v>0</v>
      </c>
      <c r="L825" s="17" t="s">
        <v>287</v>
      </c>
      <c r="M825" s="25">
        <v>100</v>
      </c>
      <c r="N825" s="37" t="s">
        <v>520</v>
      </c>
      <c r="O825" s="25">
        <v>1243</v>
      </c>
      <c r="P825" s="211"/>
      <c r="Q8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5" s="20" t="s">
        <v>287</v>
      </c>
      <c r="S825" s="25">
        <v>100</v>
      </c>
      <c r="T825" s="26" t="s">
        <v>998</v>
      </c>
      <c r="U825" s="26" t="s">
        <v>998</v>
      </c>
    </row>
    <row r="826" spans="1:21" customFormat="1" ht="71.25" x14ac:dyDescent="0.25">
      <c r="A826" s="1"/>
      <c r="B826" s="57">
        <v>4029</v>
      </c>
      <c r="C826" s="15">
        <v>4029</v>
      </c>
      <c r="D826" s="58" t="s">
        <v>669</v>
      </c>
      <c r="E826" s="16"/>
      <c r="F826" s="16" t="s">
        <v>20</v>
      </c>
      <c r="G826" s="12">
        <v>778.26</v>
      </c>
      <c r="H826" s="229">
        <v>9424729</v>
      </c>
      <c r="I826" s="505"/>
      <c r="J826" s="327"/>
      <c r="K826" s="210">
        <v>0</v>
      </c>
      <c r="L826" s="176" t="s">
        <v>181</v>
      </c>
      <c r="M826" s="14">
        <v>100</v>
      </c>
      <c r="N826" s="37" t="s">
        <v>520</v>
      </c>
      <c r="O826" s="14">
        <v>419</v>
      </c>
      <c r="P826" s="213"/>
      <c r="Q8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6" s="20" t="s">
        <v>181</v>
      </c>
      <c r="S826" s="14">
        <v>100</v>
      </c>
      <c r="T826" s="26" t="s">
        <v>998</v>
      </c>
      <c r="U826" s="26" t="s">
        <v>998</v>
      </c>
    </row>
    <row r="827" spans="1:21" customFormat="1" ht="57.75" thickBot="1" x14ac:dyDescent="0.3">
      <c r="A827" s="1"/>
      <c r="B827" s="57">
        <v>4030</v>
      </c>
      <c r="C827" s="101">
        <v>4030</v>
      </c>
      <c r="D827" s="113" t="s">
        <v>670</v>
      </c>
      <c r="E827" s="99"/>
      <c r="F827" s="99" t="s">
        <v>20</v>
      </c>
      <c r="G827" s="107">
        <v>924.2</v>
      </c>
      <c r="H827" s="250">
        <v>11192062</v>
      </c>
      <c r="I827" s="505"/>
      <c r="J827" s="286"/>
      <c r="K827" s="210">
        <v>0</v>
      </c>
      <c r="L827" s="414" t="s">
        <v>181</v>
      </c>
      <c r="M827" s="299">
        <v>100</v>
      </c>
      <c r="N827" s="209" t="s">
        <v>520</v>
      </c>
      <c r="O827" s="299">
        <v>950</v>
      </c>
      <c r="P827" s="334"/>
      <c r="Q82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7" s="406" t="s">
        <v>181</v>
      </c>
      <c r="S827" s="299">
        <v>100</v>
      </c>
      <c r="T827" s="26" t="s">
        <v>998</v>
      </c>
      <c r="U827" s="26" t="s">
        <v>998</v>
      </c>
    </row>
    <row r="828" spans="1:21" customFormat="1" ht="36.75" customHeight="1" x14ac:dyDescent="0.25">
      <c r="A828" s="23"/>
      <c r="B828" s="57">
        <v>40301</v>
      </c>
      <c r="C828" s="595" t="s">
        <v>671</v>
      </c>
      <c r="D828" s="586" t="s">
        <v>672</v>
      </c>
      <c r="E828" s="109">
        <v>1</v>
      </c>
      <c r="F828" s="109" t="s">
        <v>673</v>
      </c>
      <c r="G828" s="110">
        <v>1767.35</v>
      </c>
      <c r="H828" s="266">
        <v>21402609</v>
      </c>
      <c r="I828" s="120"/>
      <c r="J828" s="286"/>
      <c r="K828" s="210">
        <v>0</v>
      </c>
      <c r="L828" s="418" t="s">
        <v>181</v>
      </c>
      <c r="M828" s="215">
        <v>100</v>
      </c>
      <c r="N828" s="216" t="s">
        <v>520</v>
      </c>
      <c r="O828" s="215">
        <v>1783</v>
      </c>
      <c r="P828" s="217"/>
      <c r="Q82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8" s="219" t="s">
        <v>181</v>
      </c>
      <c r="S828" s="304">
        <v>100</v>
      </c>
      <c r="T828" s="26" t="s">
        <v>998</v>
      </c>
      <c r="U828" s="26" t="s">
        <v>998</v>
      </c>
    </row>
    <row r="829" spans="1:21" customFormat="1" ht="31.5" customHeight="1" x14ac:dyDescent="0.25">
      <c r="A829" s="15" t="s">
        <v>674</v>
      </c>
      <c r="B829" s="57"/>
      <c r="C829" s="596"/>
      <c r="D829" s="587"/>
      <c r="E829" s="89">
        <v>2</v>
      </c>
      <c r="F829" s="89" t="s">
        <v>675</v>
      </c>
      <c r="G829" s="90">
        <v>2423.21</v>
      </c>
      <c r="H829" s="267">
        <v>29345073</v>
      </c>
      <c r="I829" s="120">
        <f>+G829-G828</f>
        <v>655.86000000000013</v>
      </c>
      <c r="J829" s="212"/>
      <c r="K829" s="210">
        <v>0</v>
      </c>
      <c r="L829" s="176" t="s">
        <v>181</v>
      </c>
      <c r="M829" s="25">
        <v>100</v>
      </c>
      <c r="N829" s="37" t="s">
        <v>520</v>
      </c>
      <c r="O829" s="25">
        <v>1783</v>
      </c>
      <c r="P829" s="211"/>
      <c r="Q829" s="30"/>
      <c r="R829" s="294"/>
      <c r="S829" s="305"/>
      <c r="T829" s="26" t="s">
        <v>998</v>
      </c>
      <c r="U829" s="26"/>
    </row>
    <row r="830" spans="1:21" customFormat="1" ht="37.5" customHeight="1" thickBot="1" x14ac:dyDescent="0.3">
      <c r="A830" s="15" t="s">
        <v>676</v>
      </c>
      <c r="B830" s="57"/>
      <c r="C830" s="597"/>
      <c r="D830" s="588"/>
      <c r="E830" s="111">
        <v>3</v>
      </c>
      <c r="F830" s="111" t="s">
        <v>677</v>
      </c>
      <c r="G830" s="112">
        <v>3352.88</v>
      </c>
      <c r="H830" s="268">
        <v>40603377</v>
      </c>
      <c r="I830" s="120">
        <f>+G830-G828</f>
        <v>1585.5300000000002</v>
      </c>
      <c r="J830" s="212"/>
      <c r="K830" s="210">
        <v>0</v>
      </c>
      <c r="L830" s="422" t="s">
        <v>181</v>
      </c>
      <c r="M830" s="221">
        <v>100</v>
      </c>
      <c r="N830" s="222" t="s">
        <v>520</v>
      </c>
      <c r="O830" s="221">
        <v>1783</v>
      </c>
      <c r="P830" s="223"/>
      <c r="Q830" s="224"/>
      <c r="R830" s="295"/>
      <c r="S830" s="309"/>
      <c r="T830" s="26" t="s">
        <v>998</v>
      </c>
      <c r="U830" s="26"/>
    </row>
    <row r="831" spans="1:21" customFormat="1" ht="44.45" customHeight="1" x14ac:dyDescent="0.25">
      <c r="A831" s="23"/>
      <c r="B831" s="57">
        <v>4031</v>
      </c>
      <c r="C831" s="619">
        <v>4031</v>
      </c>
      <c r="D831" s="610" t="s">
        <v>678</v>
      </c>
      <c r="E831" s="181">
        <v>1</v>
      </c>
      <c r="F831" s="181" t="s">
        <v>615</v>
      </c>
      <c r="G831" s="183">
        <v>3388.97</v>
      </c>
      <c r="H831" s="266">
        <v>41040427</v>
      </c>
      <c r="I831" s="120"/>
      <c r="J831" s="327"/>
      <c r="K831" s="210">
        <v>0</v>
      </c>
      <c r="L831" s="418" t="s">
        <v>21</v>
      </c>
      <c r="M831" s="391">
        <v>100</v>
      </c>
      <c r="N831" s="216" t="s">
        <v>520</v>
      </c>
      <c r="O831" s="391">
        <v>5254</v>
      </c>
      <c r="P831" s="419"/>
      <c r="Q83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31" s="219" t="s">
        <v>21</v>
      </c>
      <c r="S831" s="420">
        <v>100</v>
      </c>
      <c r="T831" s="26" t="s">
        <v>998</v>
      </c>
      <c r="U831" s="26" t="s">
        <v>998</v>
      </c>
    </row>
    <row r="832" spans="1:21" customFormat="1" ht="44.45" customHeight="1" x14ac:dyDescent="0.25">
      <c r="A832" s="15">
        <v>4032</v>
      </c>
      <c r="B832" s="57"/>
      <c r="C832" s="620"/>
      <c r="D832" s="611"/>
      <c r="E832" s="16">
        <v>2</v>
      </c>
      <c r="F832" s="16" t="s">
        <v>617</v>
      </c>
      <c r="G832" s="12">
        <v>6473.73</v>
      </c>
      <c r="H832" s="267">
        <v>78396870</v>
      </c>
      <c r="I832" s="120">
        <f>+G832-G831</f>
        <v>3084.7599999999998</v>
      </c>
      <c r="J832" s="528"/>
      <c r="K832" s="210">
        <v>0</v>
      </c>
      <c r="L832" s="176" t="s">
        <v>21</v>
      </c>
      <c r="M832" s="14">
        <v>100</v>
      </c>
      <c r="N832" s="37" t="s">
        <v>520</v>
      </c>
      <c r="O832" s="14">
        <v>5254</v>
      </c>
      <c r="P832" s="213"/>
      <c r="Q832" s="30"/>
      <c r="R832" s="294"/>
      <c r="S832" s="427"/>
      <c r="T832" s="26" t="s">
        <v>998</v>
      </c>
      <c r="U832" s="26"/>
    </row>
    <row r="833" spans="1:21" customFormat="1" ht="38.25" customHeight="1" thickBot="1" x14ac:dyDescent="0.3">
      <c r="A833" s="15">
        <v>4033</v>
      </c>
      <c r="B833" s="57"/>
      <c r="C833" s="621"/>
      <c r="D833" s="612"/>
      <c r="E833" s="185">
        <v>3</v>
      </c>
      <c r="F833" s="185" t="s">
        <v>619</v>
      </c>
      <c r="G833" s="187">
        <v>8575.0300000000007</v>
      </c>
      <c r="H833" s="268">
        <v>103843613</v>
      </c>
      <c r="I833" s="120">
        <f>+G833-G831</f>
        <v>5186.0600000000013</v>
      </c>
      <c r="J833" s="528"/>
      <c r="K833" s="210">
        <v>0</v>
      </c>
      <c r="L833" s="422" t="s">
        <v>21</v>
      </c>
      <c r="M833" s="423">
        <v>100</v>
      </c>
      <c r="N833" s="222" t="s">
        <v>520</v>
      </c>
      <c r="O833" s="423">
        <v>5254</v>
      </c>
      <c r="P833" s="225"/>
      <c r="Q833" s="224"/>
      <c r="R833" s="295"/>
      <c r="S833" s="428"/>
      <c r="T833" s="26" t="s">
        <v>998</v>
      </c>
      <c r="U833" s="26"/>
    </row>
    <row r="834" spans="1:21" customFormat="1" ht="56.25" customHeight="1" x14ac:dyDescent="0.25">
      <c r="A834" s="1"/>
      <c r="B834" s="57">
        <v>4035</v>
      </c>
      <c r="C834" s="194">
        <v>4035</v>
      </c>
      <c r="D834" s="195" t="s">
        <v>679</v>
      </c>
      <c r="E834" s="188"/>
      <c r="F834" s="188" t="s">
        <v>20</v>
      </c>
      <c r="G834" s="190">
        <v>1185.08</v>
      </c>
      <c r="H834" s="231">
        <v>14351319</v>
      </c>
      <c r="I834" s="505"/>
      <c r="J834" s="327"/>
      <c r="K834" s="210">
        <v>0</v>
      </c>
      <c r="L834" s="416" t="s">
        <v>21</v>
      </c>
      <c r="M834" s="345">
        <v>100</v>
      </c>
      <c r="N834" s="287" t="s">
        <v>520</v>
      </c>
      <c r="O834" s="345">
        <v>5254</v>
      </c>
      <c r="P834" s="417"/>
      <c r="Q834"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4" s="338" t="s">
        <v>21</v>
      </c>
      <c r="S834" s="345">
        <v>100</v>
      </c>
      <c r="T834" s="26" t="s">
        <v>998</v>
      </c>
      <c r="U834" s="26" t="s">
        <v>998</v>
      </c>
    </row>
    <row r="835" spans="1:21" customFormat="1" ht="42.75" x14ac:dyDescent="0.25">
      <c r="A835" s="1"/>
      <c r="B835" s="57">
        <v>4036</v>
      </c>
      <c r="C835" s="15">
        <v>4036</v>
      </c>
      <c r="D835" s="58" t="s">
        <v>680</v>
      </c>
      <c r="E835" s="16"/>
      <c r="F835" s="16" t="s">
        <v>20</v>
      </c>
      <c r="G835" s="12">
        <v>1393.79</v>
      </c>
      <c r="H835" s="229">
        <v>16878797</v>
      </c>
      <c r="I835" s="505"/>
      <c r="J835" s="327"/>
      <c r="K835" s="210">
        <v>0</v>
      </c>
      <c r="L835" s="176" t="s">
        <v>21</v>
      </c>
      <c r="M835" s="14">
        <v>100</v>
      </c>
      <c r="N835" s="37" t="s">
        <v>520</v>
      </c>
      <c r="O835" s="14">
        <v>243</v>
      </c>
      <c r="P835" s="213"/>
      <c r="Q8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5" s="20" t="s">
        <v>21</v>
      </c>
      <c r="S835" s="14">
        <v>100</v>
      </c>
      <c r="T835" s="26" t="s">
        <v>998</v>
      </c>
      <c r="U835" s="26" t="s">
        <v>998</v>
      </c>
    </row>
    <row r="836" spans="1:21" customFormat="1" ht="42.75" x14ac:dyDescent="0.25">
      <c r="A836" s="1"/>
      <c r="B836" s="57">
        <v>4037</v>
      </c>
      <c r="C836" s="15">
        <v>4037</v>
      </c>
      <c r="D836" s="58" t="s">
        <v>681</v>
      </c>
      <c r="E836" s="16"/>
      <c r="F836" s="16" t="s">
        <v>20</v>
      </c>
      <c r="G836" s="12">
        <v>834.88</v>
      </c>
      <c r="H836" s="229">
        <v>10110397</v>
      </c>
      <c r="I836" s="505"/>
      <c r="J836" s="327"/>
      <c r="K836" s="210">
        <v>0</v>
      </c>
      <c r="L836" s="176" t="s">
        <v>21</v>
      </c>
      <c r="M836" s="14">
        <v>100</v>
      </c>
      <c r="N836" s="37" t="s">
        <v>520</v>
      </c>
      <c r="O836" s="14">
        <v>5254</v>
      </c>
      <c r="P836" s="213"/>
      <c r="Q8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6" s="20" t="s">
        <v>21</v>
      </c>
      <c r="S836" s="14">
        <v>100</v>
      </c>
      <c r="T836" s="26" t="s">
        <v>998</v>
      </c>
      <c r="U836" s="26" t="s">
        <v>998</v>
      </c>
    </row>
    <row r="837" spans="1:21" customFormat="1" ht="42.75" x14ac:dyDescent="0.25">
      <c r="A837" s="1"/>
      <c r="B837" s="57">
        <v>4038</v>
      </c>
      <c r="C837" s="15">
        <v>4038</v>
      </c>
      <c r="D837" s="58" t="s">
        <v>682</v>
      </c>
      <c r="E837" s="16"/>
      <c r="F837" s="16" t="s">
        <v>20</v>
      </c>
      <c r="G837" s="12">
        <v>778.26</v>
      </c>
      <c r="H837" s="229">
        <v>9424729</v>
      </c>
      <c r="I837" s="505"/>
      <c r="J837" s="327"/>
      <c r="K837" s="210">
        <v>0</v>
      </c>
      <c r="L837" s="176" t="s">
        <v>21</v>
      </c>
      <c r="M837" s="14">
        <v>100</v>
      </c>
      <c r="N837" s="37" t="s">
        <v>520</v>
      </c>
      <c r="O837" s="14">
        <v>243</v>
      </c>
      <c r="P837" s="213"/>
      <c r="Q8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7" s="20" t="s">
        <v>21</v>
      </c>
      <c r="S837" s="14">
        <v>100</v>
      </c>
      <c r="T837" s="26" t="s">
        <v>998</v>
      </c>
      <c r="U837" s="26" t="s">
        <v>998</v>
      </c>
    </row>
    <row r="838" spans="1:21" customFormat="1" ht="38.25" customHeight="1" thickBot="1" x14ac:dyDescent="0.3">
      <c r="A838" s="1"/>
      <c r="B838" s="57">
        <v>4039</v>
      </c>
      <c r="C838" s="177">
        <v>4039</v>
      </c>
      <c r="D838" s="178" t="s">
        <v>683</v>
      </c>
      <c r="E838" s="179"/>
      <c r="F838" s="179" t="s">
        <v>20</v>
      </c>
      <c r="G838" s="180">
        <v>619.09</v>
      </c>
      <c r="H838" s="250">
        <v>7497180</v>
      </c>
      <c r="I838" s="505"/>
      <c r="J838" s="327"/>
      <c r="K838" s="210">
        <v>0</v>
      </c>
      <c r="L838" s="414" t="s">
        <v>21</v>
      </c>
      <c r="M838" s="311">
        <v>100</v>
      </c>
      <c r="N838" s="209" t="s">
        <v>520</v>
      </c>
      <c r="O838" s="311">
        <v>5254</v>
      </c>
      <c r="P838" s="312"/>
      <c r="Q83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8" s="406" t="s">
        <v>21</v>
      </c>
      <c r="S838" s="311">
        <v>100</v>
      </c>
      <c r="T838" s="26" t="s">
        <v>998</v>
      </c>
      <c r="U838" s="26" t="s">
        <v>998</v>
      </c>
    </row>
    <row r="839" spans="1:21" customFormat="1" ht="41.25" customHeight="1" x14ac:dyDescent="0.25">
      <c r="A839" s="23"/>
      <c r="B839" s="57" t="e">
        <v>#REF!</v>
      </c>
      <c r="C839" s="619">
        <v>4040</v>
      </c>
      <c r="D839" s="610" t="s">
        <v>684</v>
      </c>
      <c r="E839" s="181">
        <v>1</v>
      </c>
      <c r="F839" s="181" t="s">
        <v>613</v>
      </c>
      <c r="G839" s="183">
        <v>1422.07</v>
      </c>
      <c r="H839" s="266">
        <v>17221268</v>
      </c>
      <c r="I839" s="120"/>
      <c r="J839" s="327"/>
      <c r="K839" s="210">
        <v>0</v>
      </c>
      <c r="L839" s="418" t="s">
        <v>21</v>
      </c>
      <c r="M839" s="391">
        <v>100</v>
      </c>
      <c r="N839" s="216" t="s">
        <v>520</v>
      </c>
      <c r="O839" s="391">
        <v>243</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9" s="219" t="s">
        <v>21</v>
      </c>
      <c r="S839" s="420">
        <v>100</v>
      </c>
      <c r="T839" s="26" t="s">
        <v>998</v>
      </c>
      <c r="U839" s="26" t="s">
        <v>998</v>
      </c>
    </row>
    <row r="840" spans="1:21" customFormat="1" ht="41.25" customHeight="1" x14ac:dyDescent="0.25">
      <c r="A840" s="15" t="s">
        <v>685</v>
      </c>
      <c r="B840" s="57"/>
      <c r="C840" s="620"/>
      <c r="D840" s="611"/>
      <c r="E840" s="16">
        <v>2</v>
      </c>
      <c r="F840" s="16" t="s">
        <v>615</v>
      </c>
      <c r="G840" s="12">
        <v>1983.74</v>
      </c>
      <c r="H840" s="267">
        <v>24023091</v>
      </c>
      <c r="I840" s="120">
        <f>+G840-G839</f>
        <v>561.67000000000007</v>
      </c>
      <c r="J840" s="528"/>
      <c r="K840" s="210">
        <v>0</v>
      </c>
      <c r="L840" s="176" t="s">
        <v>21</v>
      </c>
      <c r="M840" s="14">
        <v>100</v>
      </c>
      <c r="N840" s="37" t="s">
        <v>520</v>
      </c>
      <c r="O840" s="14">
        <v>243</v>
      </c>
      <c r="P840" s="213"/>
      <c r="Q840" s="30"/>
      <c r="R840" s="294"/>
      <c r="S840" s="427"/>
      <c r="T840" s="26" t="s">
        <v>998</v>
      </c>
      <c r="U840" s="26"/>
    </row>
    <row r="841" spans="1:21" customFormat="1" ht="41.25" customHeight="1" x14ac:dyDescent="0.25">
      <c r="A841" s="15" t="s">
        <v>686</v>
      </c>
      <c r="B841" s="57"/>
      <c r="C841" s="620"/>
      <c r="D841" s="611"/>
      <c r="E841" s="16">
        <v>3</v>
      </c>
      <c r="F841" s="16" t="s">
        <v>617</v>
      </c>
      <c r="G841" s="12">
        <v>3249.4</v>
      </c>
      <c r="H841" s="267">
        <v>39350234</v>
      </c>
      <c r="I841" s="120">
        <f>+G841-G839</f>
        <v>1827.3300000000002</v>
      </c>
      <c r="J841" s="528"/>
      <c r="K841" s="210">
        <v>0</v>
      </c>
      <c r="L841" s="176" t="s">
        <v>21</v>
      </c>
      <c r="M841" s="14">
        <v>100</v>
      </c>
      <c r="N841" s="37" t="s">
        <v>520</v>
      </c>
      <c r="O841" s="14">
        <v>243</v>
      </c>
      <c r="P841" s="213"/>
      <c r="Q841" s="30"/>
      <c r="R841" s="294"/>
      <c r="S841" s="427"/>
      <c r="T841" s="26" t="s">
        <v>998</v>
      </c>
      <c r="U841" s="26"/>
    </row>
    <row r="842" spans="1:21" customFormat="1" ht="41.25" customHeight="1" thickBot="1" x14ac:dyDescent="0.3">
      <c r="A842" s="15" t="s">
        <v>687</v>
      </c>
      <c r="B842" s="57"/>
      <c r="C842" s="621"/>
      <c r="D842" s="612"/>
      <c r="E842" s="185">
        <v>4</v>
      </c>
      <c r="F842" s="185" t="s">
        <v>619</v>
      </c>
      <c r="G842" s="187">
        <v>5861.68</v>
      </c>
      <c r="H842" s="268">
        <v>70984945</v>
      </c>
      <c r="I842" s="120">
        <f>+G842-G839</f>
        <v>4439.6100000000006</v>
      </c>
      <c r="J842" s="528"/>
      <c r="K842" s="210">
        <v>0</v>
      </c>
      <c r="L842" s="422" t="s">
        <v>21</v>
      </c>
      <c r="M842" s="423">
        <v>100</v>
      </c>
      <c r="N842" s="222" t="s">
        <v>520</v>
      </c>
      <c r="O842" s="423">
        <v>243</v>
      </c>
      <c r="P842" s="225"/>
      <c r="Q842" s="224"/>
      <c r="R842" s="295"/>
      <c r="S842" s="428"/>
      <c r="T842" s="26" t="s">
        <v>998</v>
      </c>
      <c r="U842" s="26"/>
    </row>
    <row r="843" spans="1:21" customFormat="1" ht="38.25" customHeight="1" x14ac:dyDescent="0.25">
      <c r="A843" s="23"/>
      <c r="B843" s="57" t="e">
        <v>#REF!</v>
      </c>
      <c r="C843" s="619">
        <v>4041</v>
      </c>
      <c r="D843" s="610" t="s">
        <v>688</v>
      </c>
      <c r="E843" s="181">
        <v>1</v>
      </c>
      <c r="F843" s="181" t="s">
        <v>613</v>
      </c>
      <c r="G843" s="183">
        <v>930.39</v>
      </c>
      <c r="H843" s="266">
        <v>11267023</v>
      </c>
      <c r="I843" s="120"/>
      <c r="J843" s="327"/>
      <c r="K843" s="210">
        <v>0</v>
      </c>
      <c r="L843" s="418" t="s">
        <v>21</v>
      </c>
      <c r="M843" s="391">
        <v>100</v>
      </c>
      <c r="N843" s="216" t="s">
        <v>520</v>
      </c>
      <c r="O843" s="391">
        <v>5254</v>
      </c>
      <c r="P843" s="419"/>
      <c r="Q8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43" s="219" t="s">
        <v>21</v>
      </c>
      <c r="S843" s="420">
        <v>100</v>
      </c>
      <c r="T843" s="26" t="s">
        <v>998</v>
      </c>
      <c r="U843" s="26" t="s">
        <v>998</v>
      </c>
    </row>
    <row r="844" spans="1:21" customFormat="1" ht="38.25" customHeight="1" x14ac:dyDescent="0.25">
      <c r="A844" s="15" t="s">
        <v>689</v>
      </c>
      <c r="B844" s="57"/>
      <c r="C844" s="620"/>
      <c r="D844" s="611"/>
      <c r="E844" s="16">
        <v>2</v>
      </c>
      <c r="F844" s="16" t="s">
        <v>615</v>
      </c>
      <c r="G844" s="12">
        <v>1719.81</v>
      </c>
      <c r="H844" s="267">
        <v>20826899</v>
      </c>
      <c r="I844" s="120">
        <f>+G844-G843</f>
        <v>789.42</v>
      </c>
      <c r="J844" s="528"/>
      <c r="K844" s="210">
        <v>0</v>
      </c>
      <c r="L844" s="176" t="s">
        <v>21</v>
      </c>
      <c r="M844" s="14">
        <v>100</v>
      </c>
      <c r="N844" s="37" t="s">
        <v>520</v>
      </c>
      <c r="O844" s="14">
        <v>5254</v>
      </c>
      <c r="P844" s="213"/>
      <c r="Q844" s="30"/>
      <c r="R844" s="294"/>
      <c r="S844" s="427"/>
      <c r="T844" s="26" t="s">
        <v>998</v>
      </c>
      <c r="U844" s="26"/>
    </row>
    <row r="845" spans="1:21" customFormat="1" ht="38.25" customHeight="1" x14ac:dyDescent="0.25">
      <c r="A845" s="15" t="s">
        <v>690</v>
      </c>
      <c r="B845" s="57"/>
      <c r="C845" s="620"/>
      <c r="D845" s="611"/>
      <c r="E845" s="16">
        <v>3</v>
      </c>
      <c r="F845" s="16" t="s">
        <v>617</v>
      </c>
      <c r="G845" s="12">
        <v>2899.28</v>
      </c>
      <c r="H845" s="267">
        <v>35110281</v>
      </c>
      <c r="I845" s="120">
        <f>+G845-G843</f>
        <v>1968.8900000000003</v>
      </c>
      <c r="J845" s="528"/>
      <c r="K845" s="210">
        <v>0</v>
      </c>
      <c r="L845" s="176" t="s">
        <v>21</v>
      </c>
      <c r="M845" s="14">
        <v>100</v>
      </c>
      <c r="N845" s="37" t="s">
        <v>520</v>
      </c>
      <c r="O845" s="14">
        <v>5254</v>
      </c>
      <c r="P845" s="213"/>
      <c r="Q845" s="30"/>
      <c r="R845" s="294"/>
      <c r="S845" s="427"/>
      <c r="T845" s="26" t="s">
        <v>998</v>
      </c>
      <c r="U845" s="26"/>
    </row>
    <row r="846" spans="1:21" customFormat="1" ht="38.25" customHeight="1" thickBot="1" x14ac:dyDescent="0.3">
      <c r="A846" s="15" t="s">
        <v>691</v>
      </c>
      <c r="B846" s="57"/>
      <c r="C846" s="621"/>
      <c r="D846" s="612"/>
      <c r="E846" s="185">
        <v>4</v>
      </c>
      <c r="F846" s="185" t="s">
        <v>619</v>
      </c>
      <c r="G846" s="187">
        <v>5393.03</v>
      </c>
      <c r="H846" s="268">
        <v>65309593</v>
      </c>
      <c r="I846" s="120">
        <f>+G846-G843</f>
        <v>4462.6399999999994</v>
      </c>
      <c r="J846" s="528"/>
      <c r="K846" s="210">
        <v>0</v>
      </c>
      <c r="L846" s="422" t="s">
        <v>21</v>
      </c>
      <c r="M846" s="423">
        <v>100</v>
      </c>
      <c r="N846" s="222" t="s">
        <v>520</v>
      </c>
      <c r="O846" s="423">
        <v>5254</v>
      </c>
      <c r="P846" s="225"/>
      <c r="Q846" s="224"/>
      <c r="R846" s="295"/>
      <c r="S846" s="428"/>
      <c r="T846" s="26" t="s">
        <v>998</v>
      </c>
      <c r="U846" s="26"/>
    </row>
    <row r="847" spans="1:21" customFormat="1" ht="28.5" x14ac:dyDescent="0.25">
      <c r="A847" s="1"/>
      <c r="B847" s="57">
        <v>4042</v>
      </c>
      <c r="C847" s="194">
        <v>4042</v>
      </c>
      <c r="D847" s="195" t="s">
        <v>692</v>
      </c>
      <c r="E847" s="188"/>
      <c r="F847" s="188" t="s">
        <v>20</v>
      </c>
      <c r="G847" s="190">
        <v>1291.19</v>
      </c>
      <c r="H847" s="231">
        <v>15636311</v>
      </c>
      <c r="I847" s="505"/>
      <c r="J847" s="327"/>
      <c r="K847" s="210">
        <v>0</v>
      </c>
      <c r="L847" s="416" t="s">
        <v>21</v>
      </c>
      <c r="M847" s="345">
        <v>100</v>
      </c>
      <c r="N847" s="287" t="s">
        <v>520</v>
      </c>
      <c r="O847" s="345">
        <v>243</v>
      </c>
      <c r="P847" s="417"/>
      <c r="Q84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7" s="338" t="s">
        <v>21</v>
      </c>
      <c r="S847" s="345">
        <v>100</v>
      </c>
      <c r="T847" s="26" t="s">
        <v>998</v>
      </c>
      <c r="U847" s="26" t="s">
        <v>998</v>
      </c>
    </row>
    <row r="848" spans="1:21" customFormat="1" ht="28.5" x14ac:dyDescent="0.25">
      <c r="A848" s="1"/>
      <c r="B848" s="61">
        <v>4043</v>
      </c>
      <c r="C848" s="15">
        <v>4043</v>
      </c>
      <c r="D848" s="58" t="s">
        <v>693</v>
      </c>
      <c r="E848" s="16"/>
      <c r="F848" s="16" t="s">
        <v>20</v>
      </c>
      <c r="G848" s="12">
        <v>845.48</v>
      </c>
      <c r="H848" s="229">
        <v>10238763</v>
      </c>
      <c r="I848" s="505"/>
      <c r="J848" s="327"/>
      <c r="K848" s="210">
        <v>0</v>
      </c>
      <c r="L848" s="176" t="s">
        <v>21</v>
      </c>
      <c r="M848" s="14">
        <v>100</v>
      </c>
      <c r="N848" s="37" t="s">
        <v>520</v>
      </c>
      <c r="O848" s="14">
        <v>5254</v>
      </c>
      <c r="P848" s="213"/>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8" s="20" t="s">
        <v>21</v>
      </c>
      <c r="S848" s="14">
        <v>100</v>
      </c>
      <c r="T848" s="26" t="s">
        <v>998</v>
      </c>
      <c r="U848" s="26" t="s">
        <v>998</v>
      </c>
    </row>
    <row r="849" spans="1:21" customFormat="1" ht="30" customHeight="1" x14ac:dyDescent="0.25">
      <c r="A849" s="1"/>
      <c r="B849" s="57">
        <v>4044</v>
      </c>
      <c r="C849" s="197">
        <v>4044</v>
      </c>
      <c r="D849" s="709" t="s">
        <v>694</v>
      </c>
      <c r="E849" s="710"/>
      <c r="F849" s="710"/>
      <c r="G849" s="561"/>
      <c r="H849" s="229"/>
      <c r="I849" s="505"/>
      <c r="J849" s="529"/>
      <c r="K849" s="210">
        <v>0</v>
      </c>
      <c r="L849" s="176" t="s">
        <v>42</v>
      </c>
      <c r="M849" s="292" t="s">
        <v>42</v>
      </c>
      <c r="N849" s="292" t="s">
        <v>42</v>
      </c>
      <c r="O849" s="292" t="s">
        <v>42</v>
      </c>
      <c r="P849" s="213"/>
      <c r="Q849" s="30"/>
      <c r="R849" s="292" t="s">
        <v>42</v>
      </c>
      <c r="S849" s="292" t="s">
        <v>42</v>
      </c>
      <c r="T849" s="292" t="s">
        <v>42</v>
      </c>
      <c r="U849" s="299" t="s">
        <v>41</v>
      </c>
    </row>
    <row r="850" spans="1:21" customFormat="1" ht="28.5" x14ac:dyDescent="0.25">
      <c r="A850" s="1"/>
      <c r="B850" s="59">
        <v>40441</v>
      </c>
      <c r="C850" s="104" t="s">
        <v>695</v>
      </c>
      <c r="D850" s="106" t="s">
        <v>696</v>
      </c>
      <c r="E850" s="89"/>
      <c r="F850" s="89" t="s">
        <v>20</v>
      </c>
      <c r="G850" s="90">
        <v>781.78</v>
      </c>
      <c r="H850" s="229">
        <v>9467356</v>
      </c>
      <c r="I850" s="505"/>
      <c r="J850" s="286"/>
      <c r="K850" s="210">
        <v>0</v>
      </c>
      <c r="L850" s="17" t="s">
        <v>21</v>
      </c>
      <c r="M850" s="25">
        <v>100</v>
      </c>
      <c r="N850" s="37" t="s">
        <v>520</v>
      </c>
      <c r="O850" s="25">
        <v>243</v>
      </c>
      <c r="P850" s="211"/>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50" s="20" t="s">
        <v>21</v>
      </c>
      <c r="S850" s="25">
        <v>100</v>
      </c>
      <c r="T850" s="26" t="s">
        <v>998</v>
      </c>
      <c r="U850" s="26" t="s">
        <v>998</v>
      </c>
    </row>
    <row r="851" spans="1:21" customFormat="1" ht="28.5" x14ac:dyDescent="0.25">
      <c r="A851" s="1"/>
      <c r="B851" s="57">
        <v>40442</v>
      </c>
      <c r="C851" s="104" t="s">
        <v>697</v>
      </c>
      <c r="D851" s="106" t="s">
        <v>698</v>
      </c>
      <c r="E851" s="89"/>
      <c r="F851" s="89" t="s">
        <v>20</v>
      </c>
      <c r="G851" s="90">
        <v>891.46</v>
      </c>
      <c r="H851" s="229">
        <v>10795581</v>
      </c>
      <c r="I851" s="505"/>
      <c r="J851" s="286"/>
      <c r="K851" s="210">
        <v>0</v>
      </c>
      <c r="L851" s="17" t="s">
        <v>21</v>
      </c>
      <c r="M851" s="25">
        <v>100</v>
      </c>
      <c r="N851" s="37" t="s">
        <v>520</v>
      </c>
      <c r="O851" s="25">
        <v>243</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51" s="20" t="s">
        <v>21</v>
      </c>
      <c r="S851" s="25">
        <v>100</v>
      </c>
      <c r="T851" s="26" t="s">
        <v>998</v>
      </c>
      <c r="U851" s="26" t="s">
        <v>998</v>
      </c>
    </row>
    <row r="852" spans="1:21" customFormat="1" ht="42.75" x14ac:dyDescent="0.25">
      <c r="A852" s="1"/>
      <c r="B852" s="57">
        <v>40443</v>
      </c>
      <c r="C852" s="104" t="s">
        <v>699</v>
      </c>
      <c r="D852" s="106" t="s">
        <v>700</v>
      </c>
      <c r="E852" s="89"/>
      <c r="F852" s="89" t="s">
        <v>20</v>
      </c>
      <c r="G852" s="90">
        <v>643.80999999999995</v>
      </c>
      <c r="H852" s="229">
        <v>7796539</v>
      </c>
      <c r="I852" s="505"/>
      <c r="J852" s="286"/>
      <c r="K852" s="210">
        <v>0</v>
      </c>
      <c r="L852" s="17" t="s">
        <v>21</v>
      </c>
      <c r="M852" s="25">
        <v>100</v>
      </c>
      <c r="N852" s="37" t="s">
        <v>520</v>
      </c>
      <c r="O852" s="25">
        <v>5254</v>
      </c>
      <c r="P852" s="211"/>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52" s="20" t="s">
        <v>21</v>
      </c>
      <c r="S852" s="25">
        <v>100</v>
      </c>
      <c r="T852" s="26" t="s">
        <v>998</v>
      </c>
      <c r="U852" s="26" t="s">
        <v>998</v>
      </c>
    </row>
    <row r="853" spans="1:21" customFormat="1" ht="28.5" x14ac:dyDescent="0.25">
      <c r="A853" s="1"/>
      <c r="B853" s="57">
        <v>40444</v>
      </c>
      <c r="C853" s="104" t="s">
        <v>701</v>
      </c>
      <c r="D853" s="106" t="s">
        <v>702</v>
      </c>
      <c r="E853" s="89"/>
      <c r="F853" s="89" t="s">
        <v>20</v>
      </c>
      <c r="G853" s="90">
        <v>1591.13</v>
      </c>
      <c r="H853" s="229">
        <v>19268584</v>
      </c>
      <c r="I853" s="508"/>
      <c r="J853" s="331"/>
      <c r="K853" s="210">
        <v>0</v>
      </c>
      <c r="L853" s="17" t="s">
        <v>21</v>
      </c>
      <c r="M853" s="25">
        <v>100</v>
      </c>
      <c r="N853" s="37" t="s">
        <v>520</v>
      </c>
      <c r="O853" s="25">
        <v>243</v>
      </c>
      <c r="P853" s="211"/>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53" s="20" t="s">
        <v>21</v>
      </c>
      <c r="S853" s="25">
        <v>100</v>
      </c>
      <c r="T853" s="26" t="s">
        <v>998</v>
      </c>
      <c r="U853" s="26" t="s">
        <v>998</v>
      </c>
    </row>
    <row r="854" spans="1:21" customFormat="1" ht="28.5" x14ac:dyDescent="0.25">
      <c r="A854" s="1"/>
      <c r="B854" s="57">
        <v>4045</v>
      </c>
      <c r="C854" s="104">
        <v>4045</v>
      </c>
      <c r="D854" s="140" t="s">
        <v>703</v>
      </c>
      <c r="E854" s="122"/>
      <c r="F854" s="89" t="s">
        <v>20</v>
      </c>
      <c r="G854" s="90">
        <v>7.08</v>
      </c>
      <c r="H854" s="229">
        <v>85739</v>
      </c>
      <c r="I854" s="505"/>
      <c r="J854" s="530">
        <v>1.91</v>
      </c>
      <c r="K854" s="467">
        <v>23130</v>
      </c>
      <c r="L854" s="17" t="s">
        <v>417</v>
      </c>
      <c r="M854" s="25">
        <v>100</v>
      </c>
      <c r="N854" s="37" t="s">
        <v>520</v>
      </c>
      <c r="O854" s="25">
        <v>454</v>
      </c>
      <c r="P854" s="211" t="s">
        <v>120</v>
      </c>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4" s="20" t="s">
        <v>417</v>
      </c>
      <c r="S854" s="25">
        <v>100</v>
      </c>
      <c r="T854" s="26" t="s">
        <v>998</v>
      </c>
      <c r="U854" s="26" t="s">
        <v>998</v>
      </c>
    </row>
    <row r="855" spans="1:21" customFormat="1" ht="42.75" x14ac:dyDescent="0.25">
      <c r="A855" s="1"/>
      <c r="B855" s="57" t="e">
        <v>#REF!</v>
      </c>
      <c r="C855" s="104">
        <v>4047</v>
      </c>
      <c r="D855" s="106" t="s">
        <v>704</v>
      </c>
      <c r="E855" s="89"/>
      <c r="F855" s="89" t="s">
        <v>20</v>
      </c>
      <c r="G855" s="90">
        <v>42.45</v>
      </c>
      <c r="H855" s="229">
        <v>514070</v>
      </c>
      <c r="I855" s="505"/>
      <c r="J855" s="286"/>
      <c r="K855" s="210">
        <v>0</v>
      </c>
      <c r="L855" s="17" t="s">
        <v>21</v>
      </c>
      <c r="M855" s="25">
        <v>100</v>
      </c>
      <c r="N855" s="37" t="s">
        <v>520</v>
      </c>
      <c r="O855" s="25">
        <v>219</v>
      </c>
      <c r="P855" s="211"/>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5" s="20" t="s">
        <v>21</v>
      </c>
      <c r="S855" s="25">
        <v>100</v>
      </c>
      <c r="T855" s="26" t="s">
        <v>998</v>
      </c>
      <c r="U855" s="26" t="s">
        <v>998</v>
      </c>
    </row>
    <row r="856" spans="1:21" customFormat="1" ht="30" customHeight="1" x14ac:dyDescent="0.25">
      <c r="A856" s="1"/>
      <c r="B856" s="57">
        <v>40491</v>
      </c>
      <c r="C856" s="104" t="s">
        <v>705</v>
      </c>
      <c r="D856" s="106" t="s">
        <v>991</v>
      </c>
      <c r="E856" s="89"/>
      <c r="F856" s="89" t="s">
        <v>20</v>
      </c>
      <c r="G856" s="90">
        <v>1423.18</v>
      </c>
      <c r="H856" s="229">
        <v>17234710</v>
      </c>
      <c r="I856" s="505"/>
      <c r="J856" s="517"/>
      <c r="K856" s="210">
        <v>0</v>
      </c>
      <c r="L856" s="172" t="s">
        <v>21</v>
      </c>
      <c r="M856" s="468">
        <v>100</v>
      </c>
      <c r="N856" s="469" t="s">
        <v>520</v>
      </c>
      <c r="O856" s="468">
        <v>239</v>
      </c>
      <c r="P856" s="328"/>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6" s="20" t="s">
        <v>21</v>
      </c>
      <c r="S856" s="25">
        <v>100</v>
      </c>
      <c r="T856" s="26" t="s">
        <v>998</v>
      </c>
      <c r="U856" s="26" t="s">
        <v>998</v>
      </c>
    </row>
    <row r="857" spans="1:21" customFormat="1" ht="28.5" x14ac:dyDescent="0.25">
      <c r="A857" s="1"/>
      <c r="B857" s="57">
        <v>40492</v>
      </c>
      <c r="C857" s="104" t="s">
        <v>706</v>
      </c>
      <c r="D857" s="106" t="s">
        <v>707</v>
      </c>
      <c r="E857" s="89"/>
      <c r="F857" s="89" t="s">
        <v>20</v>
      </c>
      <c r="G857" s="90">
        <v>714.22</v>
      </c>
      <c r="H857" s="229">
        <v>8649204</v>
      </c>
      <c r="I857" s="505"/>
      <c r="J857" s="286"/>
      <c r="K857" s="210">
        <v>0</v>
      </c>
      <c r="L857" s="17" t="s">
        <v>21</v>
      </c>
      <c r="M857" s="14">
        <v>100</v>
      </c>
      <c r="N857" s="37" t="s">
        <v>520</v>
      </c>
      <c r="O857" s="14">
        <v>239</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7" s="20" t="s">
        <v>21</v>
      </c>
      <c r="S857" s="14">
        <v>100</v>
      </c>
      <c r="T857" s="26" t="s">
        <v>998</v>
      </c>
      <c r="U857" s="26" t="s">
        <v>998</v>
      </c>
    </row>
    <row r="858" spans="1:21" customFormat="1" ht="28.5" x14ac:dyDescent="0.25">
      <c r="A858" s="1"/>
      <c r="B858" s="78">
        <v>40494</v>
      </c>
      <c r="C858" s="104" t="s">
        <v>708</v>
      </c>
      <c r="D858" s="106" t="s">
        <v>709</v>
      </c>
      <c r="E858" s="89"/>
      <c r="F858" s="89" t="s">
        <v>20</v>
      </c>
      <c r="G858" s="90">
        <v>395.66</v>
      </c>
      <c r="H858" s="229">
        <v>4791443</v>
      </c>
      <c r="I858" s="505"/>
      <c r="J858" s="286"/>
      <c r="K858" s="210">
        <v>0</v>
      </c>
      <c r="L858" s="17" t="s">
        <v>287</v>
      </c>
      <c r="M858" s="14">
        <v>100</v>
      </c>
      <c r="N858" s="37" t="s">
        <v>520</v>
      </c>
      <c r="O858" s="14">
        <v>239</v>
      </c>
      <c r="P858" s="329"/>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8" s="20" t="s">
        <v>287</v>
      </c>
      <c r="S858" s="14">
        <v>100</v>
      </c>
      <c r="T858" s="26" t="s">
        <v>998</v>
      </c>
      <c r="U858" s="26" t="s">
        <v>998</v>
      </c>
    </row>
    <row r="859" spans="1:21" customFormat="1" ht="28.5" x14ac:dyDescent="0.25">
      <c r="A859" s="1"/>
      <c r="B859" s="15" t="s">
        <v>710</v>
      </c>
      <c r="C859" s="104" t="s">
        <v>711</v>
      </c>
      <c r="D859" s="106" t="s">
        <v>712</v>
      </c>
      <c r="E859" s="89"/>
      <c r="F859" s="89" t="s">
        <v>20</v>
      </c>
      <c r="G859" s="90">
        <v>7927.52</v>
      </c>
      <c r="H859" s="229">
        <v>96002267</v>
      </c>
      <c r="I859" s="505"/>
      <c r="J859" s="286"/>
      <c r="K859" s="210">
        <v>0</v>
      </c>
      <c r="L859" s="17" t="s">
        <v>21</v>
      </c>
      <c r="M859" s="14">
        <v>100</v>
      </c>
      <c r="N859" s="37" t="s">
        <v>520</v>
      </c>
      <c r="O859" s="14">
        <v>239</v>
      </c>
      <c r="P859" s="329"/>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9" s="20" t="s">
        <v>21</v>
      </c>
      <c r="S859" s="14">
        <v>100</v>
      </c>
      <c r="T859" s="26" t="s">
        <v>998</v>
      </c>
      <c r="U859" s="26" t="s">
        <v>998</v>
      </c>
    </row>
    <row r="860" spans="1:21" customFormat="1" ht="28.5" x14ac:dyDescent="0.25">
      <c r="A860" s="1"/>
      <c r="B860" s="15" t="s">
        <v>713</v>
      </c>
      <c r="C860" s="104" t="s">
        <v>714</v>
      </c>
      <c r="D860" s="106" t="s">
        <v>715</v>
      </c>
      <c r="E860" s="89"/>
      <c r="F860" s="89" t="s">
        <v>20</v>
      </c>
      <c r="G860" s="90">
        <v>5502.11</v>
      </c>
      <c r="H860" s="229">
        <v>66630552</v>
      </c>
      <c r="I860" s="505"/>
      <c r="J860" s="286"/>
      <c r="K860" s="210">
        <v>0</v>
      </c>
      <c r="L860" s="17" t="s">
        <v>21</v>
      </c>
      <c r="M860" s="14">
        <v>100</v>
      </c>
      <c r="N860" s="37" t="s">
        <v>520</v>
      </c>
      <c r="O860" s="14">
        <v>239</v>
      </c>
      <c r="P860" s="329"/>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60" s="20" t="s">
        <v>21</v>
      </c>
      <c r="S860" s="14">
        <v>100</v>
      </c>
      <c r="T860" s="26" t="s">
        <v>998</v>
      </c>
      <c r="U860" s="26" t="s">
        <v>998</v>
      </c>
    </row>
    <row r="861" spans="1:21" customFormat="1" x14ac:dyDescent="0.25">
      <c r="A861" s="1"/>
      <c r="B861" s="57">
        <v>4050</v>
      </c>
      <c r="C861" s="122">
        <v>4050</v>
      </c>
      <c r="D861" s="701" t="s">
        <v>716</v>
      </c>
      <c r="E861" s="702"/>
      <c r="F861" s="702"/>
      <c r="G861" s="170"/>
      <c r="H861" s="229"/>
      <c r="I861" s="505"/>
      <c r="J861" s="286"/>
      <c r="K861" s="210">
        <v>0</v>
      </c>
      <c r="L861" s="17" t="s">
        <v>42</v>
      </c>
      <c r="M861" s="210" t="s">
        <v>42</v>
      </c>
      <c r="N861" s="210" t="s">
        <v>42</v>
      </c>
      <c r="O861" s="210" t="s">
        <v>42</v>
      </c>
      <c r="P861" s="329"/>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61" s="210" t="s">
        <v>42</v>
      </c>
      <c r="S861" s="210" t="s">
        <v>42</v>
      </c>
      <c r="T861" s="210" t="s">
        <v>42</v>
      </c>
      <c r="U861" s="299" t="s">
        <v>41</v>
      </c>
    </row>
    <row r="862" spans="1:21" customFormat="1" ht="28.5" x14ac:dyDescent="0.25">
      <c r="A862" s="1"/>
      <c r="B862" s="59">
        <v>40501</v>
      </c>
      <c r="C862" s="104" t="s">
        <v>717</v>
      </c>
      <c r="D862" s="106" t="s">
        <v>718</v>
      </c>
      <c r="E862" s="89"/>
      <c r="F862" s="89" t="s">
        <v>20</v>
      </c>
      <c r="G862" s="90">
        <v>17.690000000000001</v>
      </c>
      <c r="H862" s="229">
        <v>214226</v>
      </c>
      <c r="I862" s="505"/>
      <c r="J862" s="286"/>
      <c r="K862" s="210">
        <v>0</v>
      </c>
      <c r="L862" s="24" t="s">
        <v>719</v>
      </c>
      <c r="M862" s="14">
        <v>100</v>
      </c>
      <c r="N862" s="37" t="s">
        <v>520</v>
      </c>
      <c r="O862" s="14">
        <v>1807</v>
      </c>
      <c r="P862" s="329" t="s">
        <v>120</v>
      </c>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62" s="20" t="s">
        <v>719</v>
      </c>
      <c r="S862" s="14">
        <v>100</v>
      </c>
      <c r="T862" s="26" t="s">
        <v>998</v>
      </c>
      <c r="U862" s="26" t="s">
        <v>998</v>
      </c>
    </row>
    <row r="863" spans="1:21" customFormat="1" ht="42.75" x14ac:dyDescent="0.25">
      <c r="A863" s="1"/>
      <c r="B863" s="57">
        <v>40502</v>
      </c>
      <c r="C863" s="104" t="s">
        <v>720</v>
      </c>
      <c r="D863" s="106" t="s">
        <v>721</v>
      </c>
      <c r="E863" s="89"/>
      <c r="F863" s="89" t="s">
        <v>20</v>
      </c>
      <c r="G863" s="90">
        <v>29.48</v>
      </c>
      <c r="H863" s="229">
        <v>357003</v>
      </c>
      <c r="I863" s="505"/>
      <c r="J863" s="286"/>
      <c r="K863" s="210">
        <v>0</v>
      </c>
      <c r="L863" s="24" t="s">
        <v>719</v>
      </c>
      <c r="M863" s="14">
        <v>100</v>
      </c>
      <c r="N863" s="37" t="s">
        <v>520</v>
      </c>
      <c r="O863" s="14">
        <v>1807</v>
      </c>
      <c r="P863" s="330" t="e">
        <f>+#REF!-#REF!</f>
        <v>#REF!</v>
      </c>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3" s="20" t="s">
        <v>719</v>
      </c>
      <c r="S863" s="14">
        <v>100</v>
      </c>
      <c r="T863" s="26" t="s">
        <v>998</v>
      </c>
      <c r="U863" s="26" t="s">
        <v>998</v>
      </c>
    </row>
    <row r="864" spans="1:21" customFormat="1" ht="42.75" x14ac:dyDescent="0.25">
      <c r="A864" s="1"/>
      <c r="B864" s="57">
        <v>40503</v>
      </c>
      <c r="C864" s="104" t="s">
        <v>722</v>
      </c>
      <c r="D864" s="106" t="s">
        <v>723</v>
      </c>
      <c r="E864" s="89"/>
      <c r="F864" s="89" t="s">
        <v>20</v>
      </c>
      <c r="G864" s="90">
        <v>41.27</v>
      </c>
      <c r="H864" s="229">
        <v>499780</v>
      </c>
      <c r="I864" s="505"/>
      <c r="J864" s="286"/>
      <c r="K864" s="210">
        <v>0</v>
      </c>
      <c r="L864" s="24" t="s">
        <v>719</v>
      </c>
      <c r="M864" s="14">
        <v>100</v>
      </c>
      <c r="N864" s="37" t="s">
        <v>520</v>
      </c>
      <c r="O864" s="14">
        <v>1807</v>
      </c>
      <c r="P864" s="330" t="e">
        <f>+#REF!-#REF!</f>
        <v>#REF!</v>
      </c>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4" s="20" t="s">
        <v>719</v>
      </c>
      <c r="S864" s="14">
        <v>100</v>
      </c>
      <c r="T864" s="26" t="s">
        <v>998</v>
      </c>
      <c r="U864" s="26" t="s">
        <v>998</v>
      </c>
    </row>
    <row r="865" spans="1:21" customFormat="1" ht="42.75" x14ac:dyDescent="0.25">
      <c r="A865" s="1"/>
      <c r="B865" s="57">
        <v>40504</v>
      </c>
      <c r="C865" s="104" t="s">
        <v>724</v>
      </c>
      <c r="D865" s="106" t="s">
        <v>725</v>
      </c>
      <c r="E865" s="89"/>
      <c r="F865" s="89" t="s">
        <v>20</v>
      </c>
      <c r="G865" s="90">
        <v>64.81</v>
      </c>
      <c r="H865" s="229">
        <v>784849</v>
      </c>
      <c r="I865" s="505"/>
      <c r="J865" s="286"/>
      <c r="K865" s="210">
        <v>0</v>
      </c>
      <c r="L865" s="24" t="s">
        <v>719</v>
      </c>
      <c r="M865" s="14">
        <v>100</v>
      </c>
      <c r="N865" s="37" t="s">
        <v>520</v>
      </c>
      <c r="O865" s="14">
        <v>1807</v>
      </c>
      <c r="P865" s="330"/>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5" s="20" t="s">
        <v>719</v>
      </c>
      <c r="S865" s="14">
        <v>100</v>
      </c>
      <c r="T865" s="26" t="s">
        <v>998</v>
      </c>
      <c r="U865" s="26" t="s">
        <v>998</v>
      </c>
    </row>
    <row r="866" spans="1:21" customFormat="1" ht="42.75" x14ac:dyDescent="0.25">
      <c r="A866" s="1"/>
      <c r="B866" s="57">
        <v>40505</v>
      </c>
      <c r="C866" s="104" t="s">
        <v>726</v>
      </c>
      <c r="D866" s="106" t="s">
        <v>727</v>
      </c>
      <c r="E866" s="89"/>
      <c r="F866" s="89" t="s">
        <v>20</v>
      </c>
      <c r="G866" s="90">
        <v>100.13</v>
      </c>
      <c r="H866" s="229">
        <v>1212574</v>
      </c>
      <c r="I866" s="505"/>
      <c r="J866" s="286"/>
      <c r="K866" s="210">
        <v>0</v>
      </c>
      <c r="L866" s="24" t="s">
        <v>719</v>
      </c>
      <c r="M866" s="14">
        <v>100</v>
      </c>
      <c r="N866" s="37" t="s">
        <v>520</v>
      </c>
      <c r="O866" s="14">
        <v>1807</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6" s="20" t="s">
        <v>719</v>
      </c>
      <c r="S866" s="14">
        <v>100</v>
      </c>
      <c r="T866" s="26" t="s">
        <v>998</v>
      </c>
      <c r="U866" s="26" t="s">
        <v>998</v>
      </c>
    </row>
    <row r="867" spans="1:21" customFormat="1" ht="42.75" x14ac:dyDescent="0.25">
      <c r="A867" s="1"/>
      <c r="B867" s="57">
        <v>40506</v>
      </c>
      <c r="C867" s="104" t="s">
        <v>728</v>
      </c>
      <c r="D867" s="106" t="s">
        <v>729</v>
      </c>
      <c r="E867" s="89"/>
      <c r="F867" s="89" t="s">
        <v>20</v>
      </c>
      <c r="G867" s="90">
        <v>123.72</v>
      </c>
      <c r="H867" s="229">
        <v>1498249</v>
      </c>
      <c r="I867" s="505"/>
      <c r="J867" s="286"/>
      <c r="K867" s="210">
        <v>0</v>
      </c>
      <c r="L867" s="24" t="s">
        <v>719</v>
      </c>
      <c r="M867" s="14">
        <v>100</v>
      </c>
      <c r="N867" s="37" t="s">
        <v>520</v>
      </c>
      <c r="O867" s="14">
        <v>1807</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7" s="20" t="s">
        <v>719</v>
      </c>
      <c r="S867" s="14">
        <v>100</v>
      </c>
      <c r="T867" s="26" t="s">
        <v>998</v>
      </c>
      <c r="U867" s="26" t="s">
        <v>998</v>
      </c>
    </row>
    <row r="868" spans="1:21" customFormat="1" x14ac:dyDescent="0.25">
      <c r="A868" s="1"/>
      <c r="B868" s="57">
        <v>4052</v>
      </c>
      <c r="C868" s="122">
        <v>4052</v>
      </c>
      <c r="D868" s="701" t="s">
        <v>730</v>
      </c>
      <c r="E868" s="702"/>
      <c r="F868" s="702"/>
      <c r="G868" s="170"/>
      <c r="H868" s="229"/>
      <c r="I868" s="505"/>
      <c r="J868" s="286"/>
      <c r="K868" s="210">
        <v>0</v>
      </c>
      <c r="L868" s="17" t="s">
        <v>42</v>
      </c>
      <c r="M868" s="210" t="s">
        <v>42</v>
      </c>
      <c r="N868" s="210" t="s">
        <v>42</v>
      </c>
      <c r="O868" s="210" t="s">
        <v>42</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8" s="210" t="s">
        <v>42</v>
      </c>
      <c r="S868" s="210" t="s">
        <v>42</v>
      </c>
      <c r="T868" s="210" t="s">
        <v>42</v>
      </c>
      <c r="U868" s="299" t="s">
        <v>41</v>
      </c>
    </row>
    <row r="869" spans="1:21" customFormat="1" ht="28.5" x14ac:dyDescent="0.25">
      <c r="A869" s="1"/>
      <c r="B869" s="57">
        <v>40521</v>
      </c>
      <c r="C869" s="104" t="s">
        <v>731</v>
      </c>
      <c r="D869" s="106" t="s">
        <v>732</v>
      </c>
      <c r="E869" s="89"/>
      <c r="F869" s="89" t="s">
        <v>20</v>
      </c>
      <c r="G869" s="90">
        <v>274.62</v>
      </c>
      <c r="H869" s="229">
        <v>3325648</v>
      </c>
      <c r="I869" s="505"/>
      <c r="J869" s="286"/>
      <c r="K869" s="210">
        <v>0</v>
      </c>
      <c r="L869" s="17" t="s">
        <v>181</v>
      </c>
      <c r="M869" s="14">
        <v>100</v>
      </c>
      <c r="N869" s="37" t="s">
        <v>983</v>
      </c>
      <c r="O869" s="14">
        <v>504</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9" s="20" t="s">
        <v>416</v>
      </c>
      <c r="S869" s="14">
        <v>100</v>
      </c>
      <c r="T869" s="26" t="s">
        <v>998</v>
      </c>
      <c r="U869" s="26" t="s">
        <v>998</v>
      </c>
    </row>
    <row r="870" spans="1:21" customFormat="1" ht="27.75" customHeight="1" x14ac:dyDescent="0.25">
      <c r="A870" s="1"/>
      <c r="B870" s="57">
        <v>4053</v>
      </c>
      <c r="C870" s="122">
        <v>4053</v>
      </c>
      <c r="D870" s="701" t="s">
        <v>733</v>
      </c>
      <c r="E870" s="702"/>
      <c r="F870" s="702"/>
      <c r="G870" s="170"/>
      <c r="H870" s="229"/>
      <c r="I870" s="505"/>
      <c r="J870" s="286"/>
      <c r="K870" s="210">
        <v>0</v>
      </c>
      <c r="L870" s="17" t="s">
        <v>42</v>
      </c>
      <c r="M870" s="210" t="s">
        <v>42</v>
      </c>
      <c r="N870" s="210" t="s">
        <v>42</v>
      </c>
      <c r="O870" s="210" t="s">
        <v>42</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70" s="210" t="s">
        <v>42</v>
      </c>
      <c r="S870" s="210" t="s">
        <v>42</v>
      </c>
      <c r="T870" s="210" t="s">
        <v>42</v>
      </c>
      <c r="U870" s="299" t="s">
        <v>41</v>
      </c>
    </row>
    <row r="871" spans="1:21" customFormat="1" ht="28.5" x14ac:dyDescent="0.25">
      <c r="A871" s="1"/>
      <c r="B871" s="59">
        <v>40531</v>
      </c>
      <c r="C871" s="104" t="s">
        <v>734</v>
      </c>
      <c r="D871" s="106" t="s">
        <v>735</v>
      </c>
      <c r="E871" s="89"/>
      <c r="F871" s="89" t="s">
        <v>20</v>
      </c>
      <c r="G871" s="90">
        <v>3.33</v>
      </c>
      <c r="H871" s="229">
        <v>40326</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71" s="27" t="s">
        <v>598</v>
      </c>
      <c r="S871" s="14">
        <v>100</v>
      </c>
      <c r="T871" s="26" t="s">
        <v>998</v>
      </c>
      <c r="U871" s="26" t="s">
        <v>998</v>
      </c>
    </row>
    <row r="872" spans="1:21" customFormat="1" ht="28.5" x14ac:dyDescent="0.25">
      <c r="A872" s="1"/>
      <c r="B872" s="57">
        <v>40532</v>
      </c>
      <c r="C872" s="104" t="s">
        <v>736</v>
      </c>
      <c r="D872" s="106" t="s">
        <v>737</v>
      </c>
      <c r="E872" s="89"/>
      <c r="F872" s="89" t="s">
        <v>20</v>
      </c>
      <c r="G872" s="90">
        <v>2.8</v>
      </c>
      <c r="H872" s="229">
        <v>33908</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72" s="27" t="s">
        <v>598</v>
      </c>
      <c r="S872" s="14">
        <v>100</v>
      </c>
      <c r="T872" s="26" t="s">
        <v>998</v>
      </c>
      <c r="U872" s="26" t="s">
        <v>998</v>
      </c>
    </row>
    <row r="873" spans="1:21" customFormat="1" ht="28.5" x14ac:dyDescent="0.25">
      <c r="A873" s="1"/>
      <c r="B873" s="57">
        <v>40535</v>
      </c>
      <c r="C873" s="104" t="s">
        <v>738</v>
      </c>
      <c r="D873" s="106" t="s">
        <v>739</v>
      </c>
      <c r="E873" s="89"/>
      <c r="F873" s="89" t="s">
        <v>20</v>
      </c>
      <c r="G873" s="90">
        <v>4.5</v>
      </c>
      <c r="H873" s="229">
        <v>54495</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3" s="27" t="s">
        <v>598</v>
      </c>
      <c r="S873" s="14">
        <v>100</v>
      </c>
      <c r="T873" s="26" t="s">
        <v>998</v>
      </c>
      <c r="U873" s="26" t="s">
        <v>998</v>
      </c>
    </row>
    <row r="874" spans="1:21" customFormat="1" ht="28.5" x14ac:dyDescent="0.25">
      <c r="A874" s="1"/>
      <c r="B874" s="57">
        <v>40536</v>
      </c>
      <c r="C874" s="104" t="s">
        <v>740</v>
      </c>
      <c r="D874" s="106" t="s">
        <v>741</v>
      </c>
      <c r="E874" s="89"/>
      <c r="F874" s="89" t="s">
        <v>20</v>
      </c>
      <c r="G874" s="90">
        <v>3.79</v>
      </c>
      <c r="H874" s="229">
        <v>45897</v>
      </c>
      <c r="I874" s="505"/>
      <c r="J874" s="286"/>
      <c r="K874" s="210">
        <v>0</v>
      </c>
      <c r="L874" s="24" t="s">
        <v>598</v>
      </c>
      <c r="M874" s="14">
        <v>100</v>
      </c>
      <c r="N874" s="37" t="s">
        <v>983</v>
      </c>
      <c r="O874" s="14">
        <v>790</v>
      </c>
      <c r="P874" s="329"/>
      <c r="Q8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4" s="27" t="s">
        <v>598</v>
      </c>
      <c r="S874" s="14">
        <v>100</v>
      </c>
      <c r="T874" s="26" t="s">
        <v>998</v>
      </c>
      <c r="U874" s="26" t="s">
        <v>998</v>
      </c>
    </row>
    <row r="875" spans="1:21" customFormat="1" ht="42.75" x14ac:dyDescent="0.25">
      <c r="A875" s="1"/>
      <c r="B875" s="57">
        <v>40537</v>
      </c>
      <c r="C875" s="104" t="s">
        <v>742</v>
      </c>
      <c r="D875" s="106" t="s">
        <v>743</v>
      </c>
      <c r="E875" s="89"/>
      <c r="F875" s="89" t="s">
        <v>20</v>
      </c>
      <c r="G875" s="90">
        <v>9.9700000000000006</v>
      </c>
      <c r="H875" s="229">
        <v>120737</v>
      </c>
      <c r="I875" s="505"/>
      <c r="J875" s="286"/>
      <c r="K875" s="210">
        <v>0</v>
      </c>
      <c r="L875" s="24" t="s">
        <v>598</v>
      </c>
      <c r="M875" s="14">
        <v>100</v>
      </c>
      <c r="N875" s="37" t="s">
        <v>983</v>
      </c>
      <c r="O875" s="14">
        <v>790</v>
      </c>
      <c r="P875" s="329"/>
      <c r="Q8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5" s="27" t="s">
        <v>598</v>
      </c>
      <c r="S875" s="14">
        <v>100</v>
      </c>
      <c r="T875" s="26" t="s">
        <v>998</v>
      </c>
      <c r="U875" s="26" t="s">
        <v>998</v>
      </c>
    </row>
    <row r="876" spans="1:21" customFormat="1" ht="42.75" x14ac:dyDescent="0.25">
      <c r="A876" s="1"/>
      <c r="B876" s="57">
        <v>40538</v>
      </c>
      <c r="C876" s="104" t="s">
        <v>744</v>
      </c>
      <c r="D876" s="106" t="s">
        <v>745</v>
      </c>
      <c r="E876" s="89"/>
      <c r="F876" s="89" t="s">
        <v>20</v>
      </c>
      <c r="G876" s="90">
        <v>8.4</v>
      </c>
      <c r="H876" s="229">
        <v>101724</v>
      </c>
      <c r="I876" s="505"/>
      <c r="J876" s="286"/>
      <c r="K876" s="210">
        <v>0</v>
      </c>
      <c r="L876" s="24" t="s">
        <v>598</v>
      </c>
      <c r="M876" s="14">
        <v>100</v>
      </c>
      <c r="N876" s="37" t="s">
        <v>983</v>
      </c>
      <c r="O876" s="14">
        <v>790</v>
      </c>
      <c r="P876" s="329"/>
      <c r="Q8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6" s="27" t="s">
        <v>598</v>
      </c>
      <c r="S876" s="14">
        <v>100</v>
      </c>
      <c r="T876" s="26" t="s">
        <v>998</v>
      </c>
      <c r="U876" s="26" t="s">
        <v>998</v>
      </c>
    </row>
    <row r="877" spans="1:21" customFormat="1" ht="42.75" x14ac:dyDescent="0.25">
      <c r="A877" s="1"/>
      <c r="B877" s="57">
        <v>40539</v>
      </c>
      <c r="C877" s="104" t="s">
        <v>746</v>
      </c>
      <c r="D877" s="106" t="s">
        <v>747</v>
      </c>
      <c r="E877" s="89"/>
      <c r="F877" s="89" t="s">
        <v>20</v>
      </c>
      <c r="G877" s="90">
        <v>13.49</v>
      </c>
      <c r="H877" s="229">
        <v>163364</v>
      </c>
      <c r="I877" s="505"/>
      <c r="J877" s="286"/>
      <c r="K877" s="210">
        <v>0</v>
      </c>
      <c r="L877" s="24" t="s">
        <v>598</v>
      </c>
      <c r="M877" s="14">
        <v>100</v>
      </c>
      <c r="N877" s="37" t="s">
        <v>983</v>
      </c>
      <c r="O877" s="14">
        <v>790</v>
      </c>
      <c r="P877" s="329"/>
      <c r="Q8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7" s="27" t="s">
        <v>598</v>
      </c>
      <c r="S877" s="14">
        <v>100</v>
      </c>
      <c r="T877" s="26" t="s">
        <v>998</v>
      </c>
      <c r="U877" s="26" t="s">
        <v>998</v>
      </c>
    </row>
    <row r="878" spans="1:21" customFormat="1" ht="43.5" thickBot="1" x14ac:dyDescent="0.3">
      <c r="A878" s="1"/>
      <c r="B878" s="57">
        <v>405310</v>
      </c>
      <c r="C878" s="101" t="s">
        <v>748</v>
      </c>
      <c r="D878" s="113" t="s">
        <v>749</v>
      </c>
      <c r="E878" s="99"/>
      <c r="F878" s="99" t="s">
        <v>20</v>
      </c>
      <c r="G878" s="107">
        <v>11.32</v>
      </c>
      <c r="H878" s="250">
        <v>137085</v>
      </c>
      <c r="I878" s="505"/>
      <c r="J878" s="286"/>
      <c r="K878" s="210">
        <v>0</v>
      </c>
      <c r="L878" s="412" t="s">
        <v>598</v>
      </c>
      <c r="M878" s="311">
        <v>100</v>
      </c>
      <c r="N878" s="209" t="s">
        <v>983</v>
      </c>
      <c r="O878" s="311">
        <v>790</v>
      </c>
      <c r="P878" s="434"/>
      <c r="Q8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8" s="400" t="s">
        <v>598</v>
      </c>
      <c r="S878" s="311">
        <v>100</v>
      </c>
      <c r="T878" s="26" t="s">
        <v>998</v>
      </c>
      <c r="U878" s="26" t="s">
        <v>998</v>
      </c>
    </row>
    <row r="879" spans="1:21" customFormat="1" ht="37.5" customHeight="1" x14ac:dyDescent="0.25">
      <c r="A879" s="23"/>
      <c r="B879" s="57">
        <v>4054</v>
      </c>
      <c r="C879" s="595">
        <v>4054</v>
      </c>
      <c r="D879" s="671" t="s">
        <v>750</v>
      </c>
      <c r="E879" s="109">
        <v>1</v>
      </c>
      <c r="F879" s="109" t="s">
        <v>673</v>
      </c>
      <c r="G879" s="110">
        <v>3520.03</v>
      </c>
      <c r="H879" s="266">
        <v>42627563</v>
      </c>
      <c r="I879" s="120"/>
      <c r="J879" s="286"/>
      <c r="K879" s="210">
        <v>0</v>
      </c>
      <c r="L879" s="302" t="s">
        <v>181</v>
      </c>
      <c r="M879" s="215">
        <v>100</v>
      </c>
      <c r="N879" s="216" t="s">
        <v>520</v>
      </c>
      <c r="O879" s="215">
        <v>5253</v>
      </c>
      <c r="P879" s="436"/>
      <c r="Q8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9" s="219" t="s">
        <v>416</v>
      </c>
      <c r="S879" s="304">
        <v>100</v>
      </c>
      <c r="T879" s="26" t="s">
        <v>998</v>
      </c>
      <c r="U879" s="26" t="s">
        <v>998</v>
      </c>
    </row>
    <row r="880" spans="1:21" customFormat="1" ht="33.75" customHeight="1" x14ac:dyDescent="0.25">
      <c r="A880" s="15">
        <v>4055</v>
      </c>
      <c r="B880" s="57"/>
      <c r="C880" s="596"/>
      <c r="D880" s="633"/>
      <c r="E880" s="89">
        <v>2</v>
      </c>
      <c r="F880" s="89" t="s">
        <v>675</v>
      </c>
      <c r="G880" s="90">
        <v>5965.16</v>
      </c>
      <c r="H880" s="267">
        <v>72238088</v>
      </c>
      <c r="I880" s="120">
        <f>+G880-G879</f>
        <v>2445.1299999999997</v>
      </c>
      <c r="J880" s="212"/>
      <c r="K880" s="210">
        <v>0</v>
      </c>
      <c r="L880" s="17" t="s">
        <v>181</v>
      </c>
      <c r="M880" s="25">
        <v>100</v>
      </c>
      <c r="N880" s="37" t="s">
        <v>520</v>
      </c>
      <c r="O880" s="25">
        <v>5253</v>
      </c>
      <c r="P880" s="329"/>
      <c r="Q880" s="30"/>
      <c r="R880" s="294"/>
      <c r="S880" s="427"/>
      <c r="T880" s="26" t="s">
        <v>998</v>
      </c>
      <c r="U880" s="26"/>
    </row>
    <row r="881" spans="1:21" customFormat="1" ht="34.5" customHeight="1" thickBot="1" x14ac:dyDescent="0.3">
      <c r="A881" s="15">
        <v>4056</v>
      </c>
      <c r="B881" s="57"/>
      <c r="C881" s="597"/>
      <c r="D881" s="634"/>
      <c r="E881" s="111">
        <v>3</v>
      </c>
      <c r="F881" s="111" t="s">
        <v>677</v>
      </c>
      <c r="G881" s="112">
        <v>11071.19</v>
      </c>
      <c r="H881" s="268">
        <v>134072111</v>
      </c>
      <c r="I881" s="120">
        <f>+G881-G879</f>
        <v>7551.16</v>
      </c>
      <c r="J881" s="212"/>
      <c r="K881" s="210">
        <v>0</v>
      </c>
      <c r="L881" s="307" t="s">
        <v>181</v>
      </c>
      <c r="M881" s="221">
        <v>100</v>
      </c>
      <c r="N881" s="222" t="s">
        <v>520</v>
      </c>
      <c r="O881" s="221">
        <v>5253</v>
      </c>
      <c r="P881" s="437"/>
      <c r="Q881" s="224"/>
      <c r="R881" s="295"/>
      <c r="S881" s="428"/>
      <c r="T881" s="26" t="s">
        <v>998</v>
      </c>
      <c r="U881" s="26"/>
    </row>
    <row r="882" spans="1:21" customFormat="1" ht="24" customHeight="1" x14ac:dyDescent="0.25">
      <c r="A882" s="1"/>
      <c r="B882" s="57">
        <v>4057</v>
      </c>
      <c r="C882" s="108">
        <v>4057</v>
      </c>
      <c r="D882" s="707" t="s">
        <v>751</v>
      </c>
      <c r="E882" s="708"/>
      <c r="F882" s="708"/>
      <c r="G882" s="560"/>
      <c r="H882" s="231"/>
      <c r="I882" s="505"/>
      <c r="J882" s="509"/>
      <c r="K882" s="210">
        <v>0</v>
      </c>
      <c r="L882" s="274" t="s">
        <v>42</v>
      </c>
      <c r="M882" s="344" t="s">
        <v>42</v>
      </c>
      <c r="N882" s="344" t="s">
        <v>42</v>
      </c>
      <c r="O882" s="344" t="s">
        <v>42</v>
      </c>
      <c r="P882" s="435"/>
      <c r="Q8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82" s="344" t="s">
        <v>42</v>
      </c>
      <c r="S882" s="344" t="s">
        <v>42</v>
      </c>
      <c r="T882" s="344" t="s">
        <v>42</v>
      </c>
      <c r="U882" s="299" t="s">
        <v>41</v>
      </c>
    </row>
    <row r="883" spans="1:21" customFormat="1" ht="42.75" x14ac:dyDescent="0.25">
      <c r="A883" s="1"/>
      <c r="B883" s="59">
        <v>40571</v>
      </c>
      <c r="C883" s="104" t="s">
        <v>752</v>
      </c>
      <c r="D883" s="106" t="s">
        <v>753</v>
      </c>
      <c r="E883" s="89"/>
      <c r="F883" s="89" t="s">
        <v>20</v>
      </c>
      <c r="G883" s="90">
        <v>17.690000000000001</v>
      </c>
      <c r="H883" s="229">
        <v>214226</v>
      </c>
      <c r="I883" s="505"/>
      <c r="J883" s="286"/>
      <c r="K883" s="210">
        <v>0</v>
      </c>
      <c r="L883" s="24" t="s">
        <v>719</v>
      </c>
      <c r="M883" s="14">
        <v>100</v>
      </c>
      <c r="N883" s="37" t="s">
        <v>520</v>
      </c>
      <c r="O883" s="14">
        <v>1807</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3" s="20" t="s">
        <v>719</v>
      </c>
      <c r="S883" s="14">
        <v>100</v>
      </c>
      <c r="T883" s="26" t="s">
        <v>998</v>
      </c>
      <c r="U883" s="26" t="s">
        <v>998</v>
      </c>
    </row>
    <row r="884" spans="1:21" customFormat="1" ht="42.75" x14ac:dyDescent="0.25">
      <c r="A884" s="1"/>
      <c r="B884" s="57">
        <v>40572</v>
      </c>
      <c r="C884" s="104" t="s">
        <v>754</v>
      </c>
      <c r="D884" s="106" t="s">
        <v>755</v>
      </c>
      <c r="E884" s="89"/>
      <c r="F884" s="89" t="s">
        <v>20</v>
      </c>
      <c r="G884" s="90">
        <v>41.27</v>
      </c>
      <c r="H884" s="229">
        <v>499780</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4" s="20" t="s">
        <v>719</v>
      </c>
      <c r="S884" s="14">
        <v>100</v>
      </c>
      <c r="T884" s="26" t="s">
        <v>998</v>
      </c>
      <c r="U884" s="26" t="s">
        <v>998</v>
      </c>
    </row>
    <row r="885" spans="1:21" customFormat="1" ht="42.75" x14ac:dyDescent="0.25">
      <c r="A885" s="1"/>
      <c r="B885" s="57">
        <v>40573</v>
      </c>
      <c r="C885" s="104" t="s">
        <v>756</v>
      </c>
      <c r="D885" s="106" t="s">
        <v>757</v>
      </c>
      <c r="E885" s="89"/>
      <c r="F885" s="89" t="s">
        <v>20</v>
      </c>
      <c r="G885" s="90">
        <v>64.81</v>
      </c>
      <c r="H885" s="229">
        <v>784849</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5" s="20" t="s">
        <v>719</v>
      </c>
      <c r="S885" s="14">
        <v>100</v>
      </c>
      <c r="T885" s="26" t="s">
        <v>998</v>
      </c>
      <c r="U885" s="26" t="s">
        <v>998</v>
      </c>
    </row>
    <row r="886" spans="1:21" customFormat="1" ht="42.75" x14ac:dyDescent="0.25">
      <c r="A886" s="1"/>
      <c r="B886" s="61">
        <v>40576</v>
      </c>
      <c r="C886" s="104" t="s">
        <v>758</v>
      </c>
      <c r="D886" s="106" t="s">
        <v>759</v>
      </c>
      <c r="E886" s="89"/>
      <c r="F886" s="89" t="s">
        <v>20</v>
      </c>
      <c r="G886" s="90">
        <v>88.39</v>
      </c>
      <c r="H886" s="229">
        <v>1070403</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6" s="20" t="s">
        <v>719</v>
      </c>
      <c r="S886" s="14">
        <v>100</v>
      </c>
      <c r="T886" s="26" t="s">
        <v>998</v>
      </c>
      <c r="U886" s="26" t="s">
        <v>998</v>
      </c>
    </row>
    <row r="887" spans="1:21" customFormat="1" ht="24" customHeight="1" x14ac:dyDescent="0.25">
      <c r="A887" s="1"/>
      <c r="B887" s="57">
        <v>4058</v>
      </c>
      <c r="C887" s="122">
        <v>4058</v>
      </c>
      <c r="D887" s="701" t="s">
        <v>760</v>
      </c>
      <c r="E887" s="702"/>
      <c r="F887" s="702"/>
      <c r="G887" s="170"/>
      <c r="H887" s="229"/>
      <c r="I887" s="505"/>
      <c r="J887" s="509"/>
      <c r="K887" s="210">
        <v>0</v>
      </c>
      <c r="L887" s="17" t="s">
        <v>42</v>
      </c>
      <c r="M887" s="210" t="s">
        <v>42</v>
      </c>
      <c r="N887" s="210" t="s">
        <v>42</v>
      </c>
      <c r="O887" s="210" t="s">
        <v>42</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7" s="210" t="s">
        <v>42</v>
      </c>
      <c r="S887" s="210" t="s">
        <v>42</v>
      </c>
      <c r="T887" s="210" t="s">
        <v>42</v>
      </c>
      <c r="U887" s="299" t="s">
        <v>41</v>
      </c>
    </row>
    <row r="888" spans="1:21" customFormat="1" ht="42.75" x14ac:dyDescent="0.25">
      <c r="A888" s="1"/>
      <c r="B888" s="59">
        <v>40581</v>
      </c>
      <c r="C888" s="104" t="s">
        <v>761</v>
      </c>
      <c r="D888" s="106" t="s">
        <v>762</v>
      </c>
      <c r="E888" s="89"/>
      <c r="F888" s="89" t="s">
        <v>20</v>
      </c>
      <c r="G888" s="90">
        <v>17.690000000000001</v>
      </c>
      <c r="H888" s="229">
        <v>214226</v>
      </c>
      <c r="I888" s="505"/>
      <c r="J888" s="286"/>
      <c r="K888" s="210">
        <v>0</v>
      </c>
      <c r="L888" s="24" t="s">
        <v>719</v>
      </c>
      <c r="M888" s="14">
        <v>100</v>
      </c>
      <c r="N888" s="37" t="s">
        <v>520</v>
      </c>
      <c r="O888" s="14">
        <v>1807</v>
      </c>
      <c r="P888" s="329"/>
      <c r="Q8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8" s="20" t="s">
        <v>719</v>
      </c>
      <c r="S888" s="14">
        <v>100</v>
      </c>
      <c r="T888" s="26" t="s">
        <v>998</v>
      </c>
      <c r="U888" s="26" t="s">
        <v>998</v>
      </c>
    </row>
    <row r="889" spans="1:21" customFormat="1" ht="42.75" x14ac:dyDescent="0.25">
      <c r="A889" s="1"/>
      <c r="B889" s="57">
        <v>40582</v>
      </c>
      <c r="C889" s="104" t="s">
        <v>763</v>
      </c>
      <c r="D889" s="106" t="s">
        <v>764</v>
      </c>
      <c r="E889" s="89"/>
      <c r="F889" s="89" t="s">
        <v>20</v>
      </c>
      <c r="G889" s="90">
        <v>41.27</v>
      </c>
      <c r="H889" s="229">
        <v>499780</v>
      </c>
      <c r="I889" s="505"/>
      <c r="J889" s="286"/>
      <c r="K889" s="210">
        <v>0</v>
      </c>
      <c r="L889" s="24" t="s">
        <v>719</v>
      </c>
      <c r="M889" s="14">
        <v>100</v>
      </c>
      <c r="N889" s="37" t="s">
        <v>520</v>
      </c>
      <c r="O889" s="14">
        <v>1807</v>
      </c>
      <c r="P889" s="329"/>
      <c r="Q8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9" s="20" t="s">
        <v>719</v>
      </c>
      <c r="S889" s="14">
        <v>100</v>
      </c>
      <c r="T889" s="26" t="s">
        <v>998</v>
      </c>
      <c r="U889" s="26" t="s">
        <v>998</v>
      </c>
    </row>
    <row r="890" spans="1:21" customFormat="1" ht="42.75" x14ac:dyDescent="0.25">
      <c r="A890" s="1"/>
      <c r="B890" s="57">
        <v>40583</v>
      </c>
      <c r="C890" s="104" t="s">
        <v>765</v>
      </c>
      <c r="D890" s="106" t="s">
        <v>766</v>
      </c>
      <c r="E890" s="89"/>
      <c r="F890" s="89" t="s">
        <v>20</v>
      </c>
      <c r="G890" s="90">
        <v>53.02</v>
      </c>
      <c r="H890" s="229">
        <v>642072</v>
      </c>
      <c r="I890" s="505"/>
      <c r="J890" s="286"/>
      <c r="K890" s="210">
        <v>0</v>
      </c>
      <c r="L890" s="24" t="s">
        <v>719</v>
      </c>
      <c r="M890" s="14">
        <v>100</v>
      </c>
      <c r="N890" s="37" t="s">
        <v>520</v>
      </c>
      <c r="O890" s="14">
        <v>1807</v>
      </c>
      <c r="P890" s="329"/>
      <c r="Q89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90" s="20" t="s">
        <v>719</v>
      </c>
      <c r="S890" s="14">
        <v>100</v>
      </c>
      <c r="T890" s="26" t="s">
        <v>998</v>
      </c>
      <c r="U890" s="26" t="s">
        <v>998</v>
      </c>
    </row>
    <row r="891" spans="1:21" customFormat="1" ht="42.75" x14ac:dyDescent="0.25">
      <c r="A891" s="1"/>
      <c r="B891" s="57">
        <v>40584</v>
      </c>
      <c r="C891" s="104" t="s">
        <v>767</v>
      </c>
      <c r="D891" s="106" t="s">
        <v>768</v>
      </c>
      <c r="E891" s="89"/>
      <c r="F891" s="89" t="s">
        <v>20</v>
      </c>
      <c r="G891" s="90">
        <v>64.81</v>
      </c>
      <c r="H891" s="229">
        <v>784849</v>
      </c>
      <c r="I891" s="505"/>
      <c r="J891" s="286"/>
      <c r="K891" s="210">
        <v>0</v>
      </c>
      <c r="L891" s="24" t="s">
        <v>719</v>
      </c>
      <c r="M891" s="14">
        <v>100</v>
      </c>
      <c r="N891" s="37" t="s">
        <v>520</v>
      </c>
      <c r="O891" s="14">
        <v>1807</v>
      </c>
      <c r="P891" s="329"/>
      <c r="Q89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91" s="20" t="s">
        <v>719</v>
      </c>
      <c r="S891" s="14">
        <v>100</v>
      </c>
      <c r="T891" s="26" t="s">
        <v>998</v>
      </c>
      <c r="U891" s="26" t="s">
        <v>998</v>
      </c>
    </row>
    <row r="892" spans="1:21" customFormat="1" ht="29.25" thickBot="1" x14ac:dyDescent="0.3">
      <c r="A892" s="1"/>
      <c r="B892" s="57">
        <v>4059</v>
      </c>
      <c r="C892" s="101">
        <v>4059</v>
      </c>
      <c r="D892" s="113" t="s">
        <v>769</v>
      </c>
      <c r="E892" s="99"/>
      <c r="F892" s="99" t="s">
        <v>20</v>
      </c>
      <c r="G892" s="107">
        <v>154.38</v>
      </c>
      <c r="H892" s="250">
        <v>1869542</v>
      </c>
      <c r="I892" s="505"/>
      <c r="J892" s="286"/>
      <c r="K892" s="210">
        <v>0</v>
      </c>
      <c r="L892" s="412" t="s">
        <v>719</v>
      </c>
      <c r="M892" s="311">
        <v>100</v>
      </c>
      <c r="N892" s="209" t="s">
        <v>520</v>
      </c>
      <c r="O892" s="311">
        <v>5256</v>
      </c>
      <c r="P892" s="434"/>
      <c r="Q8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92" s="406" t="s">
        <v>21</v>
      </c>
      <c r="S892" s="311">
        <v>100</v>
      </c>
      <c r="T892" s="26" t="s">
        <v>998</v>
      </c>
      <c r="U892" s="26" t="s">
        <v>998</v>
      </c>
    </row>
    <row r="893" spans="1:21" customFormat="1" ht="33" customHeight="1" x14ac:dyDescent="0.25">
      <c r="A893" s="23"/>
      <c r="B893" s="79">
        <v>4060</v>
      </c>
      <c r="C893" s="619">
        <v>4060</v>
      </c>
      <c r="D893" s="610" t="s">
        <v>770</v>
      </c>
      <c r="E893" s="181">
        <v>1</v>
      </c>
      <c r="F893" s="181" t="s">
        <v>615</v>
      </c>
      <c r="G893" s="183">
        <v>3063.5</v>
      </c>
      <c r="H893" s="266">
        <v>37098985</v>
      </c>
      <c r="I893" s="120"/>
      <c r="J893" s="327"/>
      <c r="K893" s="210">
        <v>0</v>
      </c>
      <c r="L893" s="418" t="s">
        <v>21</v>
      </c>
      <c r="M893" s="391">
        <v>100</v>
      </c>
      <c r="N893" s="216" t="s">
        <v>520</v>
      </c>
      <c r="O893" s="391">
        <v>243</v>
      </c>
      <c r="P893" s="419"/>
      <c r="Q8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3" s="219" t="s">
        <v>21</v>
      </c>
      <c r="S893" s="420">
        <v>100</v>
      </c>
      <c r="T893" s="26" t="s">
        <v>998</v>
      </c>
      <c r="U893" s="26" t="s">
        <v>998</v>
      </c>
    </row>
    <row r="894" spans="1:21" customFormat="1" ht="33" customHeight="1" x14ac:dyDescent="0.25">
      <c r="A894" s="15">
        <v>4061</v>
      </c>
      <c r="B894" s="79"/>
      <c r="C894" s="620"/>
      <c r="D894" s="611"/>
      <c r="E894" s="16">
        <v>2</v>
      </c>
      <c r="F894" s="16" t="s">
        <v>617</v>
      </c>
      <c r="G894" s="12">
        <v>4096.49</v>
      </c>
      <c r="H894" s="267">
        <v>49608494</v>
      </c>
      <c r="I894" s="120">
        <f>+G894-G893</f>
        <v>1032.9899999999998</v>
      </c>
      <c r="J894" s="528"/>
      <c r="K894" s="210">
        <v>0</v>
      </c>
      <c r="L894" s="176" t="s">
        <v>21</v>
      </c>
      <c r="M894" s="14">
        <v>100</v>
      </c>
      <c r="N894" s="37" t="s">
        <v>520</v>
      </c>
      <c r="O894" s="14">
        <v>243</v>
      </c>
      <c r="P894" s="213"/>
      <c r="Q894" s="30"/>
      <c r="R894" s="294"/>
      <c r="S894" s="427"/>
      <c r="T894" s="26" t="s">
        <v>998</v>
      </c>
      <c r="U894" s="26"/>
    </row>
    <row r="895" spans="1:21" customFormat="1" ht="33" customHeight="1" thickBot="1" x14ac:dyDescent="0.3">
      <c r="A895" s="15">
        <v>4062</v>
      </c>
      <c r="B895" s="79"/>
      <c r="C895" s="621"/>
      <c r="D895" s="612"/>
      <c r="E895" s="185">
        <v>3</v>
      </c>
      <c r="F895" s="185" t="s">
        <v>619</v>
      </c>
      <c r="G895" s="187">
        <v>7609.26</v>
      </c>
      <c r="H895" s="268">
        <v>92148139</v>
      </c>
      <c r="I895" s="120">
        <f>+G895-G893</f>
        <v>4545.76</v>
      </c>
      <c r="J895" s="528"/>
      <c r="K895" s="210">
        <v>0</v>
      </c>
      <c r="L895" s="422" t="s">
        <v>21</v>
      </c>
      <c r="M895" s="423">
        <v>100</v>
      </c>
      <c r="N895" s="222" t="s">
        <v>520</v>
      </c>
      <c r="O895" s="423">
        <v>243</v>
      </c>
      <c r="P895" s="225"/>
      <c r="Q895" s="224"/>
      <c r="R895" s="295"/>
      <c r="S895" s="428"/>
      <c r="T895" s="26" t="s">
        <v>998</v>
      </c>
      <c r="U895" s="26"/>
    </row>
    <row r="896" spans="1:21" customFormat="1" ht="30" customHeight="1" x14ac:dyDescent="0.25">
      <c r="A896" s="23"/>
      <c r="B896" s="79">
        <v>4063</v>
      </c>
      <c r="C896" s="619">
        <v>4063</v>
      </c>
      <c r="D896" s="610" t="s">
        <v>771</v>
      </c>
      <c r="E896" s="181">
        <v>1</v>
      </c>
      <c r="F896" s="181" t="s">
        <v>615</v>
      </c>
      <c r="G896" s="183">
        <v>2398.44</v>
      </c>
      <c r="H896" s="266">
        <v>29045108</v>
      </c>
      <c r="I896" s="120"/>
      <c r="J896" s="327"/>
      <c r="K896" s="210">
        <v>0</v>
      </c>
      <c r="L896" s="418" t="s">
        <v>21</v>
      </c>
      <c r="M896" s="391">
        <v>100</v>
      </c>
      <c r="N896" s="216" t="s">
        <v>520</v>
      </c>
      <c r="O896" s="391">
        <v>5254</v>
      </c>
      <c r="P896" s="419"/>
      <c r="Q8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6" s="219" t="s">
        <v>21</v>
      </c>
      <c r="S896" s="420">
        <v>100</v>
      </c>
      <c r="T896" s="26" t="s">
        <v>998</v>
      </c>
      <c r="U896" s="26" t="s">
        <v>998</v>
      </c>
    </row>
    <row r="897" spans="1:21" customFormat="1" ht="30" customHeight="1" x14ac:dyDescent="0.25">
      <c r="A897" s="15">
        <v>4064</v>
      </c>
      <c r="B897" s="79"/>
      <c r="C897" s="620"/>
      <c r="D897" s="611"/>
      <c r="E897" s="16">
        <v>2</v>
      </c>
      <c r="F897" s="16" t="s">
        <v>617</v>
      </c>
      <c r="G897" s="12">
        <v>3148.41</v>
      </c>
      <c r="H897" s="267">
        <v>38127245</v>
      </c>
      <c r="I897" s="120">
        <f>+G897-G896</f>
        <v>749.9699999999998</v>
      </c>
      <c r="J897" s="528"/>
      <c r="K897" s="210">
        <v>0</v>
      </c>
      <c r="L897" s="176" t="s">
        <v>21</v>
      </c>
      <c r="M897" s="14">
        <v>100</v>
      </c>
      <c r="N897" s="37" t="s">
        <v>520</v>
      </c>
      <c r="O897" s="14">
        <v>5254</v>
      </c>
      <c r="P897" s="213"/>
      <c r="Q897" s="30"/>
      <c r="R897" s="294"/>
      <c r="S897" s="427"/>
      <c r="T897" s="26" t="s">
        <v>998</v>
      </c>
      <c r="U897" s="26"/>
    </row>
    <row r="898" spans="1:21" customFormat="1" ht="30" customHeight="1" thickBot="1" x14ac:dyDescent="0.3">
      <c r="A898" s="15">
        <v>4065</v>
      </c>
      <c r="B898" s="79"/>
      <c r="C898" s="621"/>
      <c r="D898" s="612"/>
      <c r="E898" s="185">
        <v>3</v>
      </c>
      <c r="F898" s="185" t="s">
        <v>619</v>
      </c>
      <c r="G898" s="187">
        <v>6289.74</v>
      </c>
      <c r="H898" s="268">
        <v>76168751</v>
      </c>
      <c r="I898" s="120">
        <f>+G898-G896</f>
        <v>3891.2999999999997</v>
      </c>
      <c r="J898" s="528"/>
      <c r="K898" s="210">
        <v>0</v>
      </c>
      <c r="L898" s="422" t="s">
        <v>21</v>
      </c>
      <c r="M898" s="423">
        <v>100</v>
      </c>
      <c r="N898" s="222" t="s">
        <v>520</v>
      </c>
      <c r="O898" s="423">
        <v>5254</v>
      </c>
      <c r="P898" s="225"/>
      <c r="Q898" s="224"/>
      <c r="R898" s="295"/>
      <c r="S898" s="428"/>
      <c r="T898" s="26" t="s">
        <v>998</v>
      </c>
      <c r="U898" s="26"/>
    </row>
    <row r="899" spans="1:21" customFormat="1" ht="42.75" x14ac:dyDescent="0.25">
      <c r="A899" s="1"/>
      <c r="B899" s="79">
        <v>40691</v>
      </c>
      <c r="C899" s="133" t="s">
        <v>772</v>
      </c>
      <c r="D899" s="134" t="s">
        <v>773</v>
      </c>
      <c r="E899" s="100"/>
      <c r="F899" s="100" t="s">
        <v>20</v>
      </c>
      <c r="G899" s="125">
        <v>677.36</v>
      </c>
      <c r="H899" s="231">
        <v>8202830</v>
      </c>
      <c r="I899" s="505"/>
      <c r="J899" s="286"/>
      <c r="K899" s="210">
        <v>0</v>
      </c>
      <c r="L899" s="274" t="s">
        <v>287</v>
      </c>
      <c r="M899" s="275">
        <v>100</v>
      </c>
      <c r="N899" s="287" t="s">
        <v>520</v>
      </c>
      <c r="O899" s="275">
        <v>424</v>
      </c>
      <c r="P899" s="336"/>
      <c r="Q8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9" s="338" t="s">
        <v>287</v>
      </c>
      <c r="S899" s="275">
        <v>100</v>
      </c>
      <c r="T899" s="26" t="s">
        <v>998</v>
      </c>
      <c r="U899" s="26" t="s">
        <v>998</v>
      </c>
    </row>
    <row r="900" spans="1:21" customFormat="1" ht="28.5" x14ac:dyDescent="0.25">
      <c r="A900" s="1"/>
      <c r="B900" s="80">
        <v>4070</v>
      </c>
      <c r="C900" s="104">
        <v>4070</v>
      </c>
      <c r="D900" s="106" t="s">
        <v>774</v>
      </c>
      <c r="E900" s="89"/>
      <c r="F900" s="89" t="s">
        <v>20</v>
      </c>
      <c r="G900" s="90">
        <v>1613.65</v>
      </c>
      <c r="H900" s="229">
        <v>19541302</v>
      </c>
      <c r="I900" s="505"/>
      <c r="J900" s="286"/>
      <c r="K900" s="210">
        <v>0</v>
      </c>
      <c r="L900" s="17" t="s">
        <v>21</v>
      </c>
      <c r="M900" s="25">
        <v>100</v>
      </c>
      <c r="N900" s="37" t="s">
        <v>520</v>
      </c>
      <c r="O900" s="25">
        <v>225</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900" s="20" t="s">
        <v>21</v>
      </c>
      <c r="S900" s="25">
        <v>100</v>
      </c>
      <c r="T900" s="26" t="s">
        <v>998</v>
      </c>
      <c r="U900" s="26" t="s">
        <v>998</v>
      </c>
    </row>
    <row r="901" spans="1:21" customFormat="1" x14ac:dyDescent="0.25">
      <c r="A901" s="1"/>
      <c r="B901" s="79">
        <v>4071</v>
      </c>
      <c r="C901" s="141">
        <v>4071</v>
      </c>
      <c r="D901" s="701" t="s">
        <v>775</v>
      </c>
      <c r="E901" s="702"/>
      <c r="F901" s="702"/>
      <c r="G901" s="170"/>
      <c r="H901" s="229"/>
      <c r="I901" s="505"/>
      <c r="J901" s="509"/>
      <c r="K901" s="210">
        <v>0</v>
      </c>
      <c r="L901" s="17" t="s">
        <v>42</v>
      </c>
      <c r="M901" s="210" t="s">
        <v>42</v>
      </c>
      <c r="N901" s="210" t="s">
        <v>42</v>
      </c>
      <c r="O901" s="210" t="s">
        <v>42</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901" s="210" t="s">
        <v>42</v>
      </c>
      <c r="S901" s="210" t="s">
        <v>42</v>
      </c>
      <c r="T901" s="210" t="s">
        <v>42</v>
      </c>
      <c r="U901" s="299" t="s">
        <v>41</v>
      </c>
    </row>
    <row r="902" spans="1:21" customFormat="1" ht="28.5" x14ac:dyDescent="0.25">
      <c r="A902" s="1"/>
      <c r="B902" s="81">
        <v>40711</v>
      </c>
      <c r="C902" s="104" t="s">
        <v>776</v>
      </c>
      <c r="D902" s="106" t="s">
        <v>777</v>
      </c>
      <c r="E902" s="89"/>
      <c r="F902" s="89" t="s">
        <v>20</v>
      </c>
      <c r="G902" s="90">
        <v>3.04</v>
      </c>
      <c r="H902" s="229">
        <v>36814</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902" s="27" t="s">
        <v>598</v>
      </c>
      <c r="S902" s="25">
        <v>100</v>
      </c>
      <c r="T902" s="26" t="s">
        <v>998</v>
      </c>
      <c r="U902" s="26" t="s">
        <v>998</v>
      </c>
    </row>
    <row r="903" spans="1:21" customFormat="1" ht="28.5" x14ac:dyDescent="0.25">
      <c r="A903" s="1"/>
      <c r="B903" s="79">
        <v>40712</v>
      </c>
      <c r="C903" s="104" t="s">
        <v>778</v>
      </c>
      <c r="D903" s="106" t="s">
        <v>779</v>
      </c>
      <c r="E903" s="89"/>
      <c r="F903" s="89" t="s">
        <v>20</v>
      </c>
      <c r="G903" s="90">
        <v>4.88</v>
      </c>
      <c r="H903" s="229">
        <v>59097</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3" s="27" t="s">
        <v>598</v>
      </c>
      <c r="S903" s="25">
        <v>100</v>
      </c>
      <c r="T903" s="26" t="s">
        <v>998</v>
      </c>
      <c r="U903" s="26" t="s">
        <v>998</v>
      </c>
    </row>
    <row r="904" spans="1:21" customFormat="1" ht="28.5" x14ac:dyDescent="0.25">
      <c r="A904" s="1"/>
      <c r="B904" s="79">
        <v>40713</v>
      </c>
      <c r="C904" s="104" t="s">
        <v>780</v>
      </c>
      <c r="D904" s="106" t="s">
        <v>781</v>
      </c>
      <c r="E904" s="89"/>
      <c r="F904" s="89" t="s">
        <v>20</v>
      </c>
      <c r="G904" s="90">
        <v>9.5</v>
      </c>
      <c r="H904" s="229">
        <v>115045</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4" s="27" t="s">
        <v>598</v>
      </c>
      <c r="S904" s="25">
        <v>100</v>
      </c>
      <c r="T904" s="26" t="s">
        <v>998</v>
      </c>
      <c r="U904" s="26" t="s">
        <v>998</v>
      </c>
    </row>
    <row r="905" spans="1:21" customFormat="1" ht="28.5" x14ac:dyDescent="0.25">
      <c r="A905" s="1"/>
      <c r="B905" s="79">
        <v>40714</v>
      </c>
      <c r="C905" s="104" t="s">
        <v>782</v>
      </c>
      <c r="D905" s="106" t="s">
        <v>783</v>
      </c>
      <c r="E905" s="89"/>
      <c r="F905" s="89" t="s">
        <v>20</v>
      </c>
      <c r="G905" s="90">
        <v>12.43</v>
      </c>
      <c r="H905" s="229">
        <v>150527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5" s="27" t="s">
        <v>598</v>
      </c>
      <c r="S905" s="25">
        <v>100</v>
      </c>
      <c r="T905" s="26" t="s">
        <v>998</v>
      </c>
      <c r="U905" s="26" t="s">
        <v>998</v>
      </c>
    </row>
    <row r="906" spans="1:21" customFormat="1" ht="28.5" x14ac:dyDescent="0.25">
      <c r="A906" s="1"/>
      <c r="B906" s="79">
        <v>40715</v>
      </c>
      <c r="C906" s="104" t="s">
        <v>784</v>
      </c>
      <c r="D906" s="106" t="s">
        <v>785</v>
      </c>
      <c r="E906" s="89"/>
      <c r="F906" s="89" t="s">
        <v>20</v>
      </c>
      <c r="G906" s="90">
        <v>1.98</v>
      </c>
      <c r="H906" s="229">
        <v>23978</v>
      </c>
      <c r="I906" s="505"/>
      <c r="J906" s="286"/>
      <c r="K906" s="210">
        <v>0</v>
      </c>
      <c r="L906" s="24" t="s">
        <v>598</v>
      </c>
      <c r="M906" s="25">
        <v>100</v>
      </c>
      <c r="N906" s="25" t="s">
        <v>983</v>
      </c>
      <c r="O906" s="25">
        <v>5257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6" s="27" t="s">
        <v>598</v>
      </c>
      <c r="S906" s="25">
        <v>100</v>
      </c>
      <c r="T906" s="26" t="s">
        <v>998</v>
      </c>
      <c r="U906" s="26" t="s">
        <v>998</v>
      </c>
    </row>
    <row r="907" spans="1:21" customFormat="1" ht="28.5" x14ac:dyDescent="0.25">
      <c r="A907" s="1"/>
      <c r="B907" s="79">
        <v>40716</v>
      </c>
      <c r="C907" s="104" t="s">
        <v>786</v>
      </c>
      <c r="D907" s="106" t="s">
        <v>787</v>
      </c>
      <c r="E907" s="89"/>
      <c r="F907" s="89" t="s">
        <v>20</v>
      </c>
      <c r="G907" s="90">
        <v>3.4</v>
      </c>
      <c r="H907" s="229">
        <v>41174</v>
      </c>
      <c r="I907" s="505"/>
      <c r="J907" s="286"/>
      <c r="K907" s="210">
        <v>0</v>
      </c>
      <c r="L907" s="24" t="s">
        <v>598</v>
      </c>
      <c r="M907" s="25">
        <v>100</v>
      </c>
      <c r="N907" s="25" t="s">
        <v>983</v>
      </c>
      <c r="O907" s="25">
        <v>5257</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7" s="27" t="s">
        <v>598</v>
      </c>
      <c r="S907" s="25">
        <v>100</v>
      </c>
      <c r="T907" s="26" t="s">
        <v>998</v>
      </c>
      <c r="U907" s="26" t="s">
        <v>998</v>
      </c>
    </row>
    <row r="908" spans="1:21" customFormat="1" ht="28.5" x14ac:dyDescent="0.25">
      <c r="A908" s="1"/>
      <c r="B908" s="79">
        <v>40717</v>
      </c>
      <c r="C908" s="104" t="s">
        <v>788</v>
      </c>
      <c r="D908" s="106" t="s">
        <v>789</v>
      </c>
      <c r="E908" s="89"/>
      <c r="F908" s="89" t="s">
        <v>20</v>
      </c>
      <c r="G908" s="90">
        <v>6.28</v>
      </c>
      <c r="H908" s="229">
        <v>76051</v>
      </c>
      <c r="I908" s="505"/>
      <c r="J908" s="286"/>
      <c r="K908" s="210">
        <v>0</v>
      </c>
      <c r="L908" s="24" t="s">
        <v>598</v>
      </c>
      <c r="M908" s="25">
        <v>100</v>
      </c>
      <c r="N908" s="25" t="s">
        <v>983</v>
      </c>
      <c r="O908" s="25">
        <v>5257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8" s="27" t="s">
        <v>598</v>
      </c>
      <c r="S908" s="25">
        <v>100</v>
      </c>
      <c r="T908" s="26" t="s">
        <v>998</v>
      </c>
      <c r="U908" s="26" t="s">
        <v>998</v>
      </c>
    </row>
    <row r="909" spans="1:21" customFormat="1" ht="28.5" x14ac:dyDescent="0.25">
      <c r="A909" s="1"/>
      <c r="B909" s="79">
        <v>40718</v>
      </c>
      <c r="C909" s="104" t="s">
        <v>790</v>
      </c>
      <c r="D909" s="106" t="s">
        <v>791</v>
      </c>
      <c r="E909" s="89"/>
      <c r="F909" s="89" t="s">
        <v>20</v>
      </c>
      <c r="G909" s="90">
        <v>8.06</v>
      </c>
      <c r="H909" s="229">
        <v>97607</v>
      </c>
      <c r="I909" s="505"/>
      <c r="J909" s="286"/>
      <c r="K909" s="210">
        <v>0</v>
      </c>
      <c r="L909" s="24" t="s">
        <v>598</v>
      </c>
      <c r="M909" s="25">
        <v>100</v>
      </c>
      <c r="N909" s="25" t="s">
        <v>983</v>
      </c>
      <c r="O909" s="25">
        <v>5257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9" s="27" t="s">
        <v>598</v>
      </c>
      <c r="S909" s="25">
        <v>100</v>
      </c>
      <c r="T909" s="26" t="s">
        <v>998</v>
      </c>
      <c r="U909" s="26" t="s">
        <v>998</v>
      </c>
    </row>
    <row r="910" spans="1:21" customFormat="1" ht="42.75" x14ac:dyDescent="0.25">
      <c r="A910" s="1"/>
      <c r="B910" s="82">
        <v>4072</v>
      </c>
      <c r="C910" s="104">
        <v>4072</v>
      </c>
      <c r="D910" s="106" t="s">
        <v>792</v>
      </c>
      <c r="E910" s="89"/>
      <c r="F910" s="89" t="s">
        <v>20</v>
      </c>
      <c r="G910" s="90">
        <v>28.25</v>
      </c>
      <c r="H910" s="229">
        <v>342108</v>
      </c>
      <c r="I910" s="505"/>
      <c r="J910" s="286"/>
      <c r="K910" s="210">
        <v>0</v>
      </c>
      <c r="L910" s="24" t="s">
        <v>598</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10" s="27" t="s">
        <v>598</v>
      </c>
      <c r="S910" s="25">
        <v>100</v>
      </c>
      <c r="T910" s="26" t="s">
        <v>998</v>
      </c>
      <c r="U910" s="26" t="s">
        <v>998</v>
      </c>
    </row>
    <row r="911" spans="1:21" customFormat="1" ht="54" customHeight="1" x14ac:dyDescent="0.25">
      <c r="A911" s="1"/>
      <c r="B911" s="57">
        <v>4073</v>
      </c>
      <c r="C911" s="122">
        <v>4073</v>
      </c>
      <c r="D911" s="701" t="s">
        <v>793</v>
      </c>
      <c r="E911" s="702"/>
      <c r="F911" s="702"/>
      <c r="G911" s="170"/>
      <c r="H911" s="229"/>
      <c r="I911" s="505"/>
      <c r="J911" s="509"/>
      <c r="K911" s="210">
        <v>0</v>
      </c>
      <c r="L911" s="17" t="s">
        <v>42</v>
      </c>
      <c r="M911" s="210" t="s">
        <v>42</v>
      </c>
      <c r="N911" s="210" t="s">
        <v>42</v>
      </c>
      <c r="O911" s="210" t="s">
        <v>42</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11" s="210" t="s">
        <v>42</v>
      </c>
      <c r="S911" s="210" t="s">
        <v>42</v>
      </c>
      <c r="T911" s="210" t="s">
        <v>42</v>
      </c>
      <c r="U911" s="299" t="s">
        <v>41</v>
      </c>
    </row>
    <row r="912" spans="1:21" customFormat="1" ht="57.75" customHeight="1" x14ac:dyDescent="0.25">
      <c r="A912" s="1"/>
      <c r="B912" s="59">
        <v>40731</v>
      </c>
      <c r="C912" s="104" t="s">
        <v>794</v>
      </c>
      <c r="D912" s="106" t="s">
        <v>795</v>
      </c>
      <c r="E912" s="89"/>
      <c r="F912" s="89" t="s">
        <v>20</v>
      </c>
      <c r="G912" s="90">
        <v>26.25</v>
      </c>
      <c r="H912" s="229">
        <v>317888</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12" s="20" t="s">
        <v>719</v>
      </c>
      <c r="S912" s="25">
        <v>100</v>
      </c>
      <c r="T912" s="26" t="s">
        <v>998</v>
      </c>
      <c r="U912" s="26" t="s">
        <v>998</v>
      </c>
    </row>
    <row r="913" spans="1:21" customFormat="1" ht="69.75" customHeight="1" x14ac:dyDescent="0.25">
      <c r="A913" s="1"/>
      <c r="B913" s="57">
        <v>40732</v>
      </c>
      <c r="C913" s="104" t="s">
        <v>796</v>
      </c>
      <c r="D913" s="106" t="s">
        <v>797</v>
      </c>
      <c r="E913" s="89"/>
      <c r="F913" s="89" t="s">
        <v>20</v>
      </c>
      <c r="G913" s="90">
        <v>30.45</v>
      </c>
      <c r="H913" s="229">
        <v>368750</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3" s="20" t="s">
        <v>719</v>
      </c>
      <c r="S913" s="25">
        <v>100</v>
      </c>
      <c r="T913" s="26" t="s">
        <v>998</v>
      </c>
      <c r="U913" s="26" t="s">
        <v>998</v>
      </c>
    </row>
    <row r="914" spans="1:21" customFormat="1" ht="71.25" customHeight="1" x14ac:dyDescent="0.25">
      <c r="A914" s="1"/>
      <c r="B914" s="57">
        <v>40733</v>
      </c>
      <c r="C914" s="104" t="s">
        <v>798</v>
      </c>
      <c r="D914" s="106" t="s">
        <v>799</v>
      </c>
      <c r="E914" s="89"/>
      <c r="F914" s="89" t="s">
        <v>20</v>
      </c>
      <c r="G914" s="90">
        <v>35.880000000000003</v>
      </c>
      <c r="H914" s="229">
        <v>434507</v>
      </c>
      <c r="I914" s="505"/>
      <c r="J914" s="286"/>
      <c r="K914" s="210">
        <v>0</v>
      </c>
      <c r="L914" s="24" t="s">
        <v>719</v>
      </c>
      <c r="M914" s="25">
        <v>100</v>
      </c>
      <c r="N914" s="37" t="s">
        <v>520</v>
      </c>
      <c r="O914" s="25">
        <v>1807</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4" s="20" t="s">
        <v>719</v>
      </c>
      <c r="S914" s="25">
        <v>100</v>
      </c>
      <c r="T914" s="26" t="s">
        <v>998</v>
      </c>
      <c r="U914" s="26" t="s">
        <v>998</v>
      </c>
    </row>
    <row r="915" spans="1:21" customFormat="1" ht="75" customHeight="1" x14ac:dyDescent="0.25">
      <c r="A915" s="1"/>
      <c r="B915" s="57">
        <v>40734</v>
      </c>
      <c r="C915" s="104" t="s">
        <v>800</v>
      </c>
      <c r="D915" s="106" t="s">
        <v>801</v>
      </c>
      <c r="E915" s="89"/>
      <c r="F915" s="89" t="s">
        <v>20</v>
      </c>
      <c r="G915" s="90">
        <v>40.29</v>
      </c>
      <c r="H915" s="229">
        <v>487912</v>
      </c>
      <c r="I915" s="505"/>
      <c r="J915" s="286"/>
      <c r="K915" s="210">
        <v>0</v>
      </c>
      <c r="L915" s="24" t="s">
        <v>719</v>
      </c>
      <c r="M915" s="25">
        <v>100</v>
      </c>
      <c r="N915" s="37" t="s">
        <v>520</v>
      </c>
      <c r="O915" s="25">
        <v>1807</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5" s="20" t="s">
        <v>719</v>
      </c>
      <c r="S915" s="25">
        <v>100</v>
      </c>
      <c r="T915" s="26" t="s">
        <v>998</v>
      </c>
      <c r="U915" s="26" t="s">
        <v>998</v>
      </c>
    </row>
    <row r="916" spans="1:21" customFormat="1" ht="75.75" customHeight="1" x14ac:dyDescent="0.25">
      <c r="A916" s="1"/>
      <c r="B916" s="57">
        <v>40735</v>
      </c>
      <c r="C916" s="104" t="s">
        <v>802</v>
      </c>
      <c r="D916" s="106" t="s">
        <v>803</v>
      </c>
      <c r="E916" s="89"/>
      <c r="F916" s="89" t="s">
        <v>20</v>
      </c>
      <c r="G916" s="90">
        <v>45.08</v>
      </c>
      <c r="H916" s="229">
        <v>545919</v>
      </c>
      <c r="I916" s="505"/>
      <c r="J916" s="286"/>
      <c r="K916" s="210">
        <v>0</v>
      </c>
      <c r="L916" s="24" t="s">
        <v>719</v>
      </c>
      <c r="M916" s="25">
        <v>100</v>
      </c>
      <c r="N916" s="37" t="s">
        <v>520</v>
      </c>
      <c r="O916" s="25">
        <v>1807</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6" s="20" t="s">
        <v>719</v>
      </c>
      <c r="S916" s="25">
        <v>100</v>
      </c>
      <c r="T916" s="26" t="s">
        <v>998</v>
      </c>
      <c r="U916" s="26" t="s">
        <v>998</v>
      </c>
    </row>
    <row r="917" spans="1:21" customFormat="1" ht="77.25" customHeight="1" x14ac:dyDescent="0.25">
      <c r="A917" s="1"/>
      <c r="B917" s="57">
        <v>40736</v>
      </c>
      <c r="C917" s="104" t="s">
        <v>804</v>
      </c>
      <c r="D917" s="106" t="s">
        <v>805</v>
      </c>
      <c r="E917" s="89"/>
      <c r="F917" s="89" t="s">
        <v>20</v>
      </c>
      <c r="G917" s="90">
        <v>50.13</v>
      </c>
      <c r="H917" s="229">
        <v>607074</v>
      </c>
      <c r="I917" s="505"/>
      <c r="J917" s="286"/>
      <c r="K917" s="210">
        <v>0</v>
      </c>
      <c r="L917" s="24" t="s">
        <v>719</v>
      </c>
      <c r="M917" s="25">
        <v>100</v>
      </c>
      <c r="N917" s="37" t="s">
        <v>520</v>
      </c>
      <c r="O917" s="25">
        <v>1807</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7" s="20" t="s">
        <v>719</v>
      </c>
      <c r="S917" s="25">
        <v>100</v>
      </c>
      <c r="T917" s="26" t="s">
        <v>998</v>
      </c>
      <c r="U917" s="26" t="s">
        <v>998</v>
      </c>
    </row>
    <row r="918" spans="1:21" customFormat="1" ht="28.5" x14ac:dyDescent="0.25">
      <c r="A918" s="1"/>
      <c r="B918" s="57">
        <v>4074</v>
      </c>
      <c r="C918" s="104">
        <v>4074</v>
      </c>
      <c r="D918" s="106" t="s">
        <v>806</v>
      </c>
      <c r="E918" s="89"/>
      <c r="F918" s="89" t="s">
        <v>20</v>
      </c>
      <c r="G918" s="90">
        <v>755.99</v>
      </c>
      <c r="H918" s="229">
        <v>9155039</v>
      </c>
      <c r="I918" s="505"/>
      <c r="J918" s="286"/>
      <c r="K918" s="210">
        <v>0</v>
      </c>
      <c r="L918" s="17" t="s">
        <v>181</v>
      </c>
      <c r="M918" s="25">
        <v>100</v>
      </c>
      <c r="N918" s="37" t="s">
        <v>520</v>
      </c>
      <c r="O918" s="25">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8" s="20" t="s">
        <v>416</v>
      </c>
      <c r="S918" s="25">
        <v>100</v>
      </c>
      <c r="T918" s="26" t="s">
        <v>998</v>
      </c>
      <c r="U918" s="26" t="s">
        <v>998</v>
      </c>
    </row>
    <row r="919" spans="1:21" customFormat="1" x14ac:dyDescent="0.25">
      <c r="A919" s="1"/>
      <c r="B919" s="57">
        <v>4075</v>
      </c>
      <c r="C919" s="122">
        <v>4075</v>
      </c>
      <c r="D919" s="701" t="s">
        <v>807</v>
      </c>
      <c r="E919" s="702"/>
      <c r="F919" s="702"/>
      <c r="G919" s="170"/>
      <c r="H919" s="229"/>
      <c r="I919" s="505"/>
      <c r="J919" s="509"/>
      <c r="K919" s="210">
        <v>0</v>
      </c>
      <c r="L919" s="17" t="s">
        <v>42</v>
      </c>
      <c r="M919" s="210" t="s">
        <v>42</v>
      </c>
      <c r="N919" s="210" t="s">
        <v>42</v>
      </c>
      <c r="O919" s="210" t="s">
        <v>42</v>
      </c>
      <c r="P919" s="211"/>
      <c r="Q9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9" s="210" t="s">
        <v>42</v>
      </c>
      <c r="S919" s="210" t="s">
        <v>42</v>
      </c>
      <c r="T919" s="210" t="s">
        <v>42</v>
      </c>
      <c r="U919" s="299" t="s">
        <v>41</v>
      </c>
    </row>
    <row r="920" spans="1:21" customFormat="1" ht="28.5" x14ac:dyDescent="0.25">
      <c r="A920" s="1"/>
      <c r="B920" s="57">
        <v>40751</v>
      </c>
      <c r="C920" s="104" t="s">
        <v>808</v>
      </c>
      <c r="D920" s="106" t="s">
        <v>809</v>
      </c>
      <c r="E920" s="89"/>
      <c r="F920" s="89" t="s">
        <v>20</v>
      </c>
      <c r="G920" s="90">
        <v>327</v>
      </c>
      <c r="H920" s="229">
        <v>3959970</v>
      </c>
      <c r="I920" s="505"/>
      <c r="J920" s="286"/>
      <c r="K920" s="210">
        <v>0</v>
      </c>
      <c r="L920" s="17" t="s">
        <v>21</v>
      </c>
      <c r="M920" s="25">
        <v>100</v>
      </c>
      <c r="N920" s="37" t="s">
        <v>520</v>
      </c>
      <c r="O920" s="25">
        <v>239</v>
      </c>
      <c r="P920" s="211"/>
      <c r="Q9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20" s="20" t="s">
        <v>21</v>
      </c>
      <c r="S920" s="25">
        <v>100</v>
      </c>
      <c r="T920" s="26" t="s">
        <v>998</v>
      </c>
      <c r="U920" s="26" t="s">
        <v>998</v>
      </c>
    </row>
    <row r="921" spans="1:21" customFormat="1" ht="28.5" x14ac:dyDescent="0.25">
      <c r="A921" s="1"/>
      <c r="B921" s="61">
        <v>40752</v>
      </c>
      <c r="C921" s="104" t="s">
        <v>810</v>
      </c>
      <c r="D921" s="106" t="s">
        <v>811</v>
      </c>
      <c r="E921" s="89"/>
      <c r="F921" s="89" t="s">
        <v>20</v>
      </c>
      <c r="G921" s="90">
        <v>436.29</v>
      </c>
      <c r="H921" s="229">
        <v>5283472</v>
      </c>
      <c r="I921" s="505"/>
      <c r="J921" s="286"/>
      <c r="K921" s="210">
        <v>0</v>
      </c>
      <c r="L921" s="17" t="s">
        <v>21</v>
      </c>
      <c r="M921" s="25">
        <v>100</v>
      </c>
      <c r="N921" s="37" t="s">
        <v>520</v>
      </c>
      <c r="O921" s="25">
        <v>239</v>
      </c>
      <c r="P921" s="211"/>
      <c r="Q9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21" s="20" t="s">
        <v>21</v>
      </c>
      <c r="S921" s="25">
        <v>100</v>
      </c>
      <c r="T921" s="26" t="s">
        <v>998</v>
      </c>
      <c r="U921" s="26" t="s">
        <v>998</v>
      </c>
    </row>
    <row r="922" spans="1:21" customFormat="1" ht="28.5" x14ac:dyDescent="0.25">
      <c r="A922" s="1"/>
      <c r="B922" s="61">
        <v>4076</v>
      </c>
      <c r="C922" s="104">
        <v>4076</v>
      </c>
      <c r="D922" s="106" t="s">
        <v>990</v>
      </c>
      <c r="E922" s="89"/>
      <c r="F922" s="89" t="s">
        <v>20</v>
      </c>
      <c r="G922" s="90">
        <v>410.12</v>
      </c>
      <c r="H922" s="229">
        <v>4966553</v>
      </c>
      <c r="I922" s="505"/>
      <c r="J922" s="517"/>
      <c r="K922" s="210">
        <v>0</v>
      </c>
      <c r="L922" s="172" t="s">
        <v>21</v>
      </c>
      <c r="M922" s="468">
        <v>100</v>
      </c>
      <c r="N922" s="469" t="s">
        <v>520</v>
      </c>
      <c r="O922" s="468">
        <v>239</v>
      </c>
      <c r="P922" s="211"/>
      <c r="Q9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22" s="20" t="s">
        <v>21</v>
      </c>
      <c r="S922" s="25">
        <v>100</v>
      </c>
      <c r="T922" s="26" t="s">
        <v>998</v>
      </c>
      <c r="U922" s="26" t="s">
        <v>998</v>
      </c>
    </row>
    <row r="923" spans="1:21" customFormat="1" ht="45.6" customHeight="1" thickBot="1" x14ac:dyDescent="0.3">
      <c r="A923" s="1"/>
      <c r="B923" s="83">
        <v>4077</v>
      </c>
      <c r="C923" s="142">
        <v>4077</v>
      </c>
      <c r="D923" s="705" t="s">
        <v>812</v>
      </c>
      <c r="E923" s="706"/>
      <c r="F923" s="706"/>
      <c r="G923" s="559"/>
      <c r="H923" s="250"/>
      <c r="I923" s="505"/>
      <c r="J923" s="509"/>
      <c r="K923" s="210">
        <v>0</v>
      </c>
      <c r="L923" s="208" t="s">
        <v>42</v>
      </c>
      <c r="M923" s="346" t="s">
        <v>42</v>
      </c>
      <c r="N923" s="346" t="s">
        <v>42</v>
      </c>
      <c r="O923" s="346" t="s">
        <v>42</v>
      </c>
      <c r="P923" s="334"/>
      <c r="Q923"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3" s="346" t="s">
        <v>42</v>
      </c>
      <c r="S923" s="346" t="s">
        <v>42</v>
      </c>
      <c r="T923" s="210" t="s">
        <v>42</v>
      </c>
      <c r="U923" s="299" t="s">
        <v>41</v>
      </c>
    </row>
    <row r="924" spans="1:21" customFormat="1" ht="41.25" customHeight="1" x14ac:dyDescent="0.25">
      <c r="A924" s="23"/>
      <c r="B924" s="84">
        <v>40771</v>
      </c>
      <c r="C924" s="595" t="s">
        <v>813</v>
      </c>
      <c r="D924" s="632" t="s">
        <v>814</v>
      </c>
      <c r="E924" s="109">
        <v>1</v>
      </c>
      <c r="F924" s="109" t="s">
        <v>815</v>
      </c>
      <c r="G924" s="110">
        <v>952.74</v>
      </c>
      <c r="H924" s="266">
        <v>11537681</v>
      </c>
      <c r="I924" s="120"/>
      <c r="J924" s="509"/>
      <c r="K924" s="210">
        <v>0</v>
      </c>
      <c r="L924" s="302" t="s">
        <v>181</v>
      </c>
      <c r="M924" s="215">
        <v>100</v>
      </c>
      <c r="N924" s="216" t="s">
        <v>520</v>
      </c>
      <c r="O924" s="215">
        <v>419</v>
      </c>
      <c r="P924" s="217"/>
      <c r="Q9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4" s="219" t="s">
        <v>416</v>
      </c>
      <c r="S924" s="304">
        <v>100</v>
      </c>
      <c r="T924" s="26" t="s">
        <v>998</v>
      </c>
      <c r="U924" s="26" t="s">
        <v>998</v>
      </c>
    </row>
    <row r="925" spans="1:21" customFormat="1" ht="44.25" customHeight="1" thickBot="1" x14ac:dyDescent="0.3">
      <c r="A925" s="15" t="s">
        <v>816</v>
      </c>
      <c r="B925" s="85"/>
      <c r="C925" s="597"/>
      <c r="D925" s="634"/>
      <c r="E925" s="111">
        <v>2</v>
      </c>
      <c r="F925" s="111" t="s">
        <v>817</v>
      </c>
      <c r="G925" s="112">
        <v>1702.33</v>
      </c>
      <c r="H925" s="268">
        <v>20615216</v>
      </c>
      <c r="I925" s="120">
        <f>+G925-G924</f>
        <v>749.58999999999992</v>
      </c>
      <c r="J925" s="286"/>
      <c r="K925" s="210">
        <v>0</v>
      </c>
      <c r="L925" s="307" t="s">
        <v>181</v>
      </c>
      <c r="M925" s="221">
        <v>100</v>
      </c>
      <c r="N925" s="222" t="s">
        <v>520</v>
      </c>
      <c r="O925" s="221">
        <v>419</v>
      </c>
      <c r="P925" s="223"/>
      <c r="Q925" s="224"/>
      <c r="R925" s="295"/>
      <c r="S925" s="428"/>
      <c r="T925" s="26" t="s">
        <v>998</v>
      </c>
      <c r="U925" s="26"/>
    </row>
    <row r="926" spans="1:21" customFormat="1" ht="57" x14ac:dyDescent="0.25">
      <c r="A926" s="1"/>
      <c r="B926" s="86"/>
      <c r="C926" s="133" t="s">
        <v>818</v>
      </c>
      <c r="D926" s="134" t="s">
        <v>819</v>
      </c>
      <c r="E926" s="100"/>
      <c r="F926" s="100" t="s">
        <v>20</v>
      </c>
      <c r="G926" s="125">
        <v>686.4</v>
      </c>
      <c r="H926" s="231">
        <v>8312304</v>
      </c>
      <c r="I926" s="505"/>
      <c r="J926" s="286"/>
      <c r="K926" s="210">
        <v>0</v>
      </c>
      <c r="L926" s="274" t="s">
        <v>181</v>
      </c>
      <c r="M926" s="275">
        <v>100</v>
      </c>
      <c r="N926" s="287" t="s">
        <v>520</v>
      </c>
      <c r="O926" s="275">
        <v>419</v>
      </c>
      <c r="P926" s="336"/>
      <c r="Q92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6" s="338" t="s">
        <v>416</v>
      </c>
      <c r="S926" s="275">
        <v>100</v>
      </c>
      <c r="T926" s="26" t="s">
        <v>998</v>
      </c>
      <c r="U926" s="26" t="s">
        <v>998</v>
      </c>
    </row>
    <row r="927" spans="1:21" customFormat="1" x14ac:dyDescent="0.25">
      <c r="A927" s="1"/>
      <c r="B927" s="57">
        <v>4078</v>
      </c>
      <c r="C927" s="122">
        <v>4078</v>
      </c>
      <c r="D927" s="169" t="s">
        <v>820</v>
      </c>
      <c r="E927" s="170"/>
      <c r="F927" s="170"/>
      <c r="G927" s="170"/>
      <c r="H927" s="229">
        <v>0</v>
      </c>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7" s="210" t="s">
        <v>42</v>
      </c>
      <c r="S927" s="210" t="s">
        <v>42</v>
      </c>
      <c r="T927" s="210" t="s">
        <v>42</v>
      </c>
      <c r="U927" s="299" t="s">
        <v>41</v>
      </c>
    </row>
    <row r="928" spans="1:21" customFormat="1" ht="42.75" x14ac:dyDescent="0.25">
      <c r="A928" s="1"/>
      <c r="B928" s="59">
        <v>40781</v>
      </c>
      <c r="C928" s="104" t="s">
        <v>821</v>
      </c>
      <c r="D928" s="106" t="s">
        <v>822</v>
      </c>
      <c r="E928" s="89"/>
      <c r="F928" s="89" t="s">
        <v>20</v>
      </c>
      <c r="G928" s="90">
        <v>52.59</v>
      </c>
      <c r="H928" s="229">
        <v>636865</v>
      </c>
      <c r="I928" s="505"/>
      <c r="J928" s="286"/>
      <c r="K928" s="210">
        <v>0</v>
      </c>
      <c r="L928" s="24" t="s">
        <v>719</v>
      </c>
      <c r="M928" s="25">
        <v>100</v>
      </c>
      <c r="N928" s="37" t="s">
        <v>520</v>
      </c>
      <c r="O928" s="25">
        <v>1807</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8" s="20" t="s">
        <v>719</v>
      </c>
      <c r="S928" s="25">
        <v>100</v>
      </c>
      <c r="T928" s="26" t="s">
        <v>998</v>
      </c>
      <c r="U928" s="26" t="s">
        <v>998</v>
      </c>
    </row>
    <row r="929" spans="1:23" customFormat="1" ht="42.75" x14ac:dyDescent="0.25">
      <c r="A929" s="1"/>
      <c r="B929" s="57">
        <v>40782</v>
      </c>
      <c r="C929" s="104" t="s">
        <v>823</v>
      </c>
      <c r="D929" s="106" t="s">
        <v>824</v>
      </c>
      <c r="E929" s="89"/>
      <c r="F929" s="89" t="s">
        <v>20</v>
      </c>
      <c r="G929" s="90">
        <v>81.47</v>
      </c>
      <c r="H929" s="229">
        <v>986602</v>
      </c>
      <c r="I929" s="505"/>
      <c r="J929" s="286"/>
      <c r="K929" s="210">
        <v>0</v>
      </c>
      <c r="L929" s="24" t="s">
        <v>719</v>
      </c>
      <c r="M929" s="25">
        <v>100</v>
      </c>
      <c r="N929" s="37" t="s">
        <v>520</v>
      </c>
      <c r="O929" s="25">
        <v>1807</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9" s="20" t="s">
        <v>719</v>
      </c>
      <c r="S929" s="25">
        <v>100</v>
      </c>
      <c r="T929" s="26" t="s">
        <v>998</v>
      </c>
      <c r="U929" s="26" t="s">
        <v>998</v>
      </c>
    </row>
    <row r="930" spans="1:23" customFormat="1" ht="42.75" x14ac:dyDescent="0.25">
      <c r="A930" s="1"/>
      <c r="B930" s="57">
        <v>4079</v>
      </c>
      <c r="C930" s="104">
        <v>4079</v>
      </c>
      <c r="D930" s="106" t="s">
        <v>825</v>
      </c>
      <c r="E930" s="89"/>
      <c r="F930" s="89" t="s">
        <v>20</v>
      </c>
      <c r="G930" s="90">
        <v>1791.57</v>
      </c>
      <c r="H930" s="229">
        <v>21695913</v>
      </c>
      <c r="I930" s="505"/>
      <c r="J930" s="286"/>
      <c r="K930" s="210">
        <v>0</v>
      </c>
      <c r="L930" s="17" t="s">
        <v>181</v>
      </c>
      <c r="M930" s="25">
        <v>100</v>
      </c>
      <c r="N930" s="37" t="s">
        <v>520</v>
      </c>
      <c r="O930" s="25">
        <v>419</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30" s="20" t="s">
        <v>416</v>
      </c>
      <c r="S930" s="25">
        <v>100</v>
      </c>
      <c r="T930" s="26" t="s">
        <v>998</v>
      </c>
      <c r="U930" s="26" t="s">
        <v>998</v>
      </c>
    </row>
    <row r="931" spans="1:23" customFormat="1" ht="30" customHeight="1" x14ac:dyDescent="0.25">
      <c r="A931" s="1"/>
      <c r="B931" s="57" t="e">
        <v>#REF!</v>
      </c>
      <c r="C931" s="122">
        <v>4081</v>
      </c>
      <c r="D931" s="701" t="s">
        <v>826</v>
      </c>
      <c r="E931" s="702"/>
      <c r="F931" s="702"/>
      <c r="G931" s="170"/>
      <c r="H931" s="229"/>
      <c r="I931" s="505"/>
      <c r="J931" s="509"/>
      <c r="K931" s="210">
        <v>0</v>
      </c>
      <c r="L931" s="17" t="s">
        <v>42</v>
      </c>
      <c r="M931" s="210" t="s">
        <v>42</v>
      </c>
      <c r="N931" s="210" t="s">
        <v>42</v>
      </c>
      <c r="O931" s="210" t="s">
        <v>42</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31" s="210" t="s">
        <v>42</v>
      </c>
      <c r="S931" s="210" t="s">
        <v>42</v>
      </c>
      <c r="T931" s="210" t="s">
        <v>42</v>
      </c>
      <c r="U931" s="299" t="s">
        <v>41</v>
      </c>
    </row>
    <row r="932" spans="1:23" customFormat="1" ht="42.75" x14ac:dyDescent="0.25">
      <c r="A932" s="1"/>
      <c r="B932" s="57" t="e">
        <v>#REF!</v>
      </c>
      <c r="C932" s="104">
        <v>4080</v>
      </c>
      <c r="D932" s="106" t="s">
        <v>827</v>
      </c>
      <c r="E932" s="89"/>
      <c r="F932" s="89" t="s">
        <v>20</v>
      </c>
      <c r="G932" s="90">
        <v>810.79</v>
      </c>
      <c r="H932" s="229">
        <v>9818667</v>
      </c>
      <c r="I932" s="505"/>
      <c r="J932" s="286"/>
      <c r="K932" s="210">
        <v>0</v>
      </c>
      <c r="L932" s="17" t="s">
        <v>181</v>
      </c>
      <c r="M932" s="25">
        <v>100</v>
      </c>
      <c r="N932" s="37" t="s">
        <v>520</v>
      </c>
      <c r="O932" s="25">
        <v>419</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32" s="20" t="s">
        <v>416</v>
      </c>
      <c r="S932" s="25">
        <v>100</v>
      </c>
      <c r="T932" s="26" t="s">
        <v>998</v>
      </c>
      <c r="U932" s="26" t="s">
        <v>998</v>
      </c>
    </row>
    <row r="933" spans="1:23" customFormat="1" ht="28.5" x14ac:dyDescent="0.25">
      <c r="A933" s="1"/>
      <c r="B933" s="57">
        <v>40812</v>
      </c>
      <c r="C933" s="104" t="s">
        <v>828</v>
      </c>
      <c r="D933" s="106" t="s">
        <v>829</v>
      </c>
      <c r="E933" s="89"/>
      <c r="F933" s="89" t="s">
        <v>20</v>
      </c>
      <c r="G933" s="90">
        <v>1790.59</v>
      </c>
      <c r="H933" s="229">
        <v>21684045</v>
      </c>
      <c r="I933" s="505"/>
      <c r="J933" s="286"/>
      <c r="K933" s="210">
        <v>0</v>
      </c>
      <c r="L933" s="17" t="s">
        <v>181</v>
      </c>
      <c r="M933" s="25">
        <v>100</v>
      </c>
      <c r="N933" s="37" t="s">
        <v>520</v>
      </c>
      <c r="O933" s="25">
        <v>419</v>
      </c>
      <c r="P933" s="211"/>
      <c r="Q9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3" s="20" t="s">
        <v>416</v>
      </c>
      <c r="S933" s="25">
        <v>100</v>
      </c>
      <c r="T933" s="26" t="s">
        <v>998</v>
      </c>
      <c r="U933" s="26" t="s">
        <v>998</v>
      </c>
    </row>
    <row r="934" spans="1:23" customFormat="1" ht="128.25" x14ac:dyDescent="0.25">
      <c r="A934" s="15" t="s">
        <v>830</v>
      </c>
      <c r="B934" s="57" t="e">
        <v>#REF!</v>
      </c>
      <c r="C934" s="104" t="s">
        <v>831</v>
      </c>
      <c r="D934" s="106" t="s">
        <v>832</v>
      </c>
      <c r="E934" s="89"/>
      <c r="F934" s="89" t="s">
        <v>20</v>
      </c>
      <c r="G934" s="90">
        <v>76.77</v>
      </c>
      <c r="H934" s="229">
        <v>929685</v>
      </c>
      <c r="I934" s="505"/>
      <c r="J934" s="286"/>
      <c r="K934" s="210">
        <v>0</v>
      </c>
      <c r="L934" s="17" t="s">
        <v>181</v>
      </c>
      <c r="M934" s="25">
        <v>100</v>
      </c>
      <c r="N934" s="37" t="s">
        <v>520</v>
      </c>
      <c r="O934" s="25">
        <v>454</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4" s="20" t="s">
        <v>416</v>
      </c>
      <c r="S934" s="25">
        <v>100</v>
      </c>
      <c r="T934" s="26" t="s">
        <v>998</v>
      </c>
      <c r="U934" s="26" t="s">
        <v>998</v>
      </c>
    </row>
    <row r="935" spans="1:23" ht="28.5" x14ac:dyDescent="0.25">
      <c r="A935" s="1"/>
      <c r="B935" s="57">
        <v>4083</v>
      </c>
      <c r="C935" s="64">
        <v>4083</v>
      </c>
      <c r="D935" s="323" t="s">
        <v>833</v>
      </c>
      <c r="E935" s="89"/>
      <c r="F935" s="270" t="s">
        <v>20</v>
      </c>
      <c r="G935" s="264">
        <v>126.94</v>
      </c>
      <c r="H935" s="229">
        <v>1537243</v>
      </c>
      <c r="I935" s="505"/>
      <c r="J935" s="286"/>
      <c r="K935" s="210">
        <v>0</v>
      </c>
      <c r="L935" s="17" t="s">
        <v>21</v>
      </c>
      <c r="M935" s="25">
        <v>100</v>
      </c>
      <c r="N935" s="37" t="s">
        <v>520</v>
      </c>
      <c r="O935" s="25" t="s">
        <v>985</v>
      </c>
      <c r="P935" s="211"/>
      <c r="Q9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5" s="20" t="s">
        <v>21</v>
      </c>
      <c r="S935" s="25">
        <v>100</v>
      </c>
      <c r="T935" s="26" t="s">
        <v>998</v>
      </c>
      <c r="U935" s="26" t="s">
        <v>998</v>
      </c>
    </row>
    <row r="936" spans="1:23" customFormat="1" ht="28.5" x14ac:dyDescent="0.25">
      <c r="A936" s="1"/>
      <c r="B936" s="57">
        <v>40831</v>
      </c>
      <c r="C936" s="104" t="s">
        <v>834</v>
      </c>
      <c r="D936" s="106" t="s">
        <v>835</v>
      </c>
      <c r="E936" s="89"/>
      <c r="F936" s="89" t="s">
        <v>20</v>
      </c>
      <c r="G936" s="90">
        <v>112.31</v>
      </c>
      <c r="H936" s="229">
        <v>1360074</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6" s="20" t="s">
        <v>21</v>
      </c>
      <c r="S936" s="25">
        <v>100</v>
      </c>
      <c r="T936" s="26" t="s">
        <v>998</v>
      </c>
      <c r="U936" s="26" t="s">
        <v>998</v>
      </c>
    </row>
    <row r="937" spans="1:23" s="148" customFormat="1" ht="31.5" customHeight="1" x14ac:dyDescent="0.25">
      <c r="A937" s="153"/>
      <c r="B937" s="157">
        <v>40832</v>
      </c>
      <c r="C937" s="104" t="s">
        <v>836</v>
      </c>
      <c r="D937" s="106" t="s">
        <v>837</v>
      </c>
      <c r="E937" s="89"/>
      <c r="F937" s="89" t="s">
        <v>20</v>
      </c>
      <c r="G937" s="264">
        <v>105.48</v>
      </c>
      <c r="H937" s="229">
        <v>1277363</v>
      </c>
      <c r="I937" s="505"/>
      <c r="J937" s="286"/>
      <c r="K937" s="210">
        <v>0</v>
      </c>
      <c r="L937" s="17" t="s">
        <v>21</v>
      </c>
      <c r="M937" s="25">
        <v>100</v>
      </c>
      <c r="N937" s="37" t="s">
        <v>520</v>
      </c>
      <c r="O937" s="25">
        <v>225</v>
      </c>
      <c r="P937" s="211"/>
      <c r="Q93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7" s="27" t="s">
        <v>21</v>
      </c>
      <c r="S937" s="25">
        <v>100</v>
      </c>
      <c r="T937" s="26" t="s">
        <v>998</v>
      </c>
      <c r="U937" s="26" t="s">
        <v>998</v>
      </c>
    </row>
    <row r="938" spans="1:23" customFormat="1" ht="28.5" x14ac:dyDescent="0.25">
      <c r="A938" s="1"/>
      <c r="B938" s="57">
        <v>40833</v>
      </c>
      <c r="C938" s="104" t="s">
        <v>838</v>
      </c>
      <c r="D938" s="106" t="s">
        <v>839</v>
      </c>
      <c r="E938" s="89"/>
      <c r="F938" s="89" t="s">
        <v>20</v>
      </c>
      <c r="G938" s="90">
        <v>86.18</v>
      </c>
      <c r="H938" s="229">
        <v>1043640</v>
      </c>
      <c r="I938" s="505"/>
      <c r="J938" s="286"/>
      <c r="K938" s="210">
        <v>0</v>
      </c>
      <c r="L938" s="17" t="s">
        <v>21</v>
      </c>
      <c r="M938" s="25">
        <v>100</v>
      </c>
      <c r="N938" s="37" t="s">
        <v>520</v>
      </c>
      <c r="O938" s="25">
        <v>225</v>
      </c>
      <c r="P938" s="211"/>
      <c r="Q9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8" s="20" t="s">
        <v>287</v>
      </c>
      <c r="S938" s="25">
        <v>100</v>
      </c>
      <c r="T938" s="26" t="s">
        <v>998</v>
      </c>
      <c r="U938" s="26" t="s">
        <v>998</v>
      </c>
    </row>
    <row r="939" spans="1:23" s="148" customFormat="1" ht="28.5" x14ac:dyDescent="0.25">
      <c r="A939" s="153"/>
      <c r="B939" s="157" t="s">
        <v>20</v>
      </c>
      <c r="C939" s="104" t="s">
        <v>840</v>
      </c>
      <c r="D939" s="106" t="s">
        <v>841</v>
      </c>
      <c r="E939" s="89"/>
      <c r="F939" s="89" t="s">
        <v>20</v>
      </c>
      <c r="G939" s="90">
        <v>39.61</v>
      </c>
      <c r="H939" s="229">
        <v>479677</v>
      </c>
      <c r="I939" s="505"/>
      <c r="J939" s="286"/>
      <c r="K939" s="210">
        <v>0</v>
      </c>
      <c r="L939" s="17" t="s">
        <v>21</v>
      </c>
      <c r="M939" s="25">
        <v>100</v>
      </c>
      <c r="N939" s="37" t="s">
        <v>520</v>
      </c>
      <c r="O939" s="25">
        <v>225</v>
      </c>
      <c r="P939" s="211"/>
      <c r="Q93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9" s="27" t="s">
        <v>287</v>
      </c>
      <c r="S939" s="25">
        <v>100</v>
      </c>
      <c r="T939" s="26" t="s">
        <v>998</v>
      </c>
      <c r="U939" s="26" t="s">
        <v>998</v>
      </c>
    </row>
    <row r="940" spans="1:23" customFormat="1" ht="28.5" x14ac:dyDescent="0.25">
      <c r="A940" s="1"/>
      <c r="B940" s="57">
        <v>40832</v>
      </c>
      <c r="C940" s="104" t="s">
        <v>842</v>
      </c>
      <c r="D940" s="106" t="s">
        <v>843</v>
      </c>
      <c r="E940" s="89"/>
      <c r="F940" s="89" t="s">
        <v>20</v>
      </c>
      <c r="G940" s="90">
        <v>57.64</v>
      </c>
      <c r="H940" s="229">
        <v>698020</v>
      </c>
      <c r="I940" s="505"/>
      <c r="J940" s="286"/>
      <c r="K940" s="210">
        <v>0</v>
      </c>
      <c r="L940" s="17" t="s">
        <v>21</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40" s="20" t="s">
        <v>21</v>
      </c>
      <c r="S940" s="25">
        <v>100</v>
      </c>
      <c r="T940" s="26" t="s">
        <v>998</v>
      </c>
      <c r="U940" s="26" t="s">
        <v>998</v>
      </c>
    </row>
    <row r="941" spans="1:23" ht="29.25" x14ac:dyDescent="0.25">
      <c r="A941" s="1"/>
      <c r="B941" s="57"/>
      <c r="C941" s="461" t="s">
        <v>844</v>
      </c>
      <c r="D941" s="462" t="s">
        <v>1003</v>
      </c>
      <c r="E941" s="16" t="s">
        <v>20</v>
      </c>
      <c r="F941" s="22" t="s">
        <v>20</v>
      </c>
      <c r="G941" s="325">
        <v>103.99</v>
      </c>
      <c r="H941" s="229">
        <v>1259319</v>
      </c>
      <c r="I941" s="505"/>
      <c r="J941" s="286"/>
      <c r="K941" s="210">
        <v>0</v>
      </c>
      <c r="L941" s="17" t="s">
        <v>21</v>
      </c>
      <c r="M941" s="25">
        <v>100</v>
      </c>
      <c r="N941" s="37" t="s">
        <v>520</v>
      </c>
      <c r="O941" s="25" t="s">
        <v>985</v>
      </c>
      <c r="P941" s="211"/>
      <c r="Q941" s="30"/>
      <c r="R941" s="20" t="s">
        <v>21</v>
      </c>
      <c r="S941" s="25">
        <v>100</v>
      </c>
      <c r="T941" s="26" t="s">
        <v>998</v>
      </c>
      <c r="U941" s="26" t="s">
        <v>998</v>
      </c>
      <c r="V941" s="450"/>
      <c r="W941" s="451"/>
    </row>
    <row r="942" spans="1:23" ht="28.5" x14ac:dyDescent="0.25">
      <c r="A942" s="1"/>
      <c r="B942" s="57"/>
      <c r="C942" s="461" t="s">
        <v>845</v>
      </c>
      <c r="D942" s="462" t="s">
        <v>846</v>
      </c>
      <c r="E942" s="16" t="s">
        <v>20</v>
      </c>
      <c r="F942" s="22" t="s">
        <v>20</v>
      </c>
      <c r="G942" s="325">
        <v>56.07</v>
      </c>
      <c r="H942" s="229">
        <v>679008</v>
      </c>
      <c r="I942" s="505"/>
      <c r="J942" s="286"/>
      <c r="K942" s="210">
        <v>0</v>
      </c>
      <c r="L942" s="17" t="s">
        <v>21</v>
      </c>
      <c r="M942" s="25">
        <v>100</v>
      </c>
      <c r="N942" s="37" t="s">
        <v>520</v>
      </c>
      <c r="O942" s="25" t="s">
        <v>985</v>
      </c>
      <c r="P942" s="211"/>
      <c r="Q942" s="30"/>
      <c r="R942" s="20" t="s">
        <v>21</v>
      </c>
      <c r="S942" s="25">
        <v>100</v>
      </c>
      <c r="T942" s="26" t="s">
        <v>998</v>
      </c>
      <c r="U942" s="26" t="s">
        <v>998</v>
      </c>
      <c r="V942" s="450"/>
    </row>
    <row r="943" spans="1:23" customFormat="1" ht="28.5" x14ac:dyDescent="0.25">
      <c r="A943" s="1"/>
      <c r="B943" s="57">
        <v>4084</v>
      </c>
      <c r="C943" s="104">
        <v>4084</v>
      </c>
      <c r="D943" s="106" t="s">
        <v>847</v>
      </c>
      <c r="E943" s="89"/>
      <c r="F943" s="89" t="s">
        <v>20</v>
      </c>
      <c r="G943" s="90">
        <v>263.97000000000003</v>
      </c>
      <c r="H943" s="229">
        <v>3196677</v>
      </c>
      <c r="I943" s="505"/>
      <c r="J943" s="286"/>
      <c r="K943" s="210">
        <v>0</v>
      </c>
      <c r="L943" s="17" t="s">
        <v>21</v>
      </c>
      <c r="M943" s="25">
        <v>100</v>
      </c>
      <c r="N943" s="37" t="s">
        <v>520</v>
      </c>
      <c r="O943" s="25">
        <v>225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3" s="20" t="s">
        <v>21</v>
      </c>
      <c r="S943" s="25">
        <v>100</v>
      </c>
      <c r="T943" s="26" t="s">
        <v>998</v>
      </c>
      <c r="U943" s="26" t="s">
        <v>998</v>
      </c>
    </row>
    <row r="944" spans="1:23" customFormat="1" ht="33.75" customHeight="1" x14ac:dyDescent="0.25">
      <c r="A944" s="1"/>
      <c r="B944" s="57">
        <v>4085</v>
      </c>
      <c r="C944" s="104">
        <v>4085</v>
      </c>
      <c r="D944" s="106" t="s">
        <v>848</v>
      </c>
      <c r="E944" s="89"/>
      <c r="F944" s="89" t="s">
        <v>20</v>
      </c>
      <c r="G944" s="90">
        <v>339.04</v>
      </c>
      <c r="H944" s="229">
        <v>4105774</v>
      </c>
      <c r="I944" s="505"/>
      <c r="J944" s="286"/>
      <c r="K944" s="210">
        <v>0</v>
      </c>
      <c r="L944" s="17" t="s">
        <v>287</v>
      </c>
      <c r="M944" s="25">
        <v>100</v>
      </c>
      <c r="N944" s="37" t="s">
        <v>520</v>
      </c>
      <c r="O944" s="25">
        <v>225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4" s="20" t="s">
        <v>287</v>
      </c>
      <c r="S944" s="25">
        <v>100</v>
      </c>
      <c r="T944" s="26" t="s">
        <v>998</v>
      </c>
      <c r="U944" s="26" t="s">
        <v>998</v>
      </c>
    </row>
    <row r="945" spans="1:21" customFormat="1" ht="26.25" customHeight="1" x14ac:dyDescent="0.25">
      <c r="A945" s="1"/>
      <c r="B945" s="61">
        <v>4086</v>
      </c>
      <c r="C945" s="104">
        <v>4086</v>
      </c>
      <c r="D945" s="106" t="s">
        <v>849</v>
      </c>
      <c r="E945" s="89"/>
      <c r="F945" s="89" t="s">
        <v>20</v>
      </c>
      <c r="G945" s="90">
        <v>28.25</v>
      </c>
      <c r="H945" s="229">
        <v>342108</v>
      </c>
      <c r="I945" s="505"/>
      <c r="J945" s="286"/>
      <c r="K945" s="210">
        <v>0</v>
      </c>
      <c r="L945" s="17" t="s">
        <v>287</v>
      </c>
      <c r="M945" s="25">
        <v>100</v>
      </c>
      <c r="N945" s="37" t="s">
        <v>520</v>
      </c>
      <c r="O945" s="25">
        <v>1716</v>
      </c>
      <c r="P945" s="211"/>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5" s="20" t="s">
        <v>287</v>
      </c>
      <c r="S945" s="25">
        <v>100</v>
      </c>
      <c r="T945" s="26" t="s">
        <v>998</v>
      </c>
      <c r="U945" s="26" t="s">
        <v>998</v>
      </c>
    </row>
    <row r="946" spans="1:21" customFormat="1" x14ac:dyDescent="0.25">
      <c r="A946" s="1"/>
      <c r="B946" s="57">
        <v>4087</v>
      </c>
      <c r="C946" s="122">
        <v>4087</v>
      </c>
      <c r="D946" s="701" t="s">
        <v>850</v>
      </c>
      <c r="E946" s="702"/>
      <c r="F946" s="702"/>
      <c r="G946" s="170"/>
      <c r="H946" s="229"/>
      <c r="I946" s="505"/>
      <c r="J946" s="509"/>
      <c r="K946" s="210">
        <v>0</v>
      </c>
      <c r="L946" s="17" t="s">
        <v>42</v>
      </c>
      <c r="M946" s="210" t="s">
        <v>42</v>
      </c>
      <c r="N946" s="210" t="s">
        <v>42</v>
      </c>
      <c r="O946" s="210" t="s">
        <v>42</v>
      </c>
      <c r="P946" s="211"/>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6" s="210" t="s">
        <v>42</v>
      </c>
      <c r="S946" s="210" t="s">
        <v>42</v>
      </c>
      <c r="T946" s="210" t="s">
        <v>42</v>
      </c>
      <c r="U946" s="299" t="s">
        <v>41</v>
      </c>
    </row>
    <row r="947" spans="1:21" customFormat="1" ht="42.75" x14ac:dyDescent="0.25">
      <c r="A947" s="1"/>
      <c r="B947" s="59">
        <v>40871</v>
      </c>
      <c r="C947" s="104" t="s">
        <v>851</v>
      </c>
      <c r="D947" s="106" t="s">
        <v>852</v>
      </c>
      <c r="E947" s="89"/>
      <c r="F947" s="89" t="s">
        <v>20</v>
      </c>
      <c r="G947" s="90">
        <v>420.9</v>
      </c>
      <c r="H947" s="229">
        <v>5097099</v>
      </c>
      <c r="I947" s="505"/>
      <c r="J947" s="286"/>
      <c r="K947" s="210">
        <v>0</v>
      </c>
      <c r="L947" s="24" t="s">
        <v>239</v>
      </c>
      <c r="M947" s="25">
        <v>100</v>
      </c>
      <c r="N947" s="285" t="s">
        <v>982</v>
      </c>
      <c r="O947" s="25">
        <v>975</v>
      </c>
      <c r="P947" s="211"/>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7" s="20" t="s">
        <v>239</v>
      </c>
      <c r="S947" s="25">
        <v>100</v>
      </c>
      <c r="T947" s="26" t="s">
        <v>998</v>
      </c>
      <c r="U947" s="26" t="s">
        <v>998</v>
      </c>
    </row>
    <row r="948" spans="1:21" customFormat="1" ht="31.5" x14ac:dyDescent="0.25">
      <c r="A948" s="1"/>
      <c r="B948" s="57">
        <v>40872</v>
      </c>
      <c r="C948" s="104" t="s">
        <v>853</v>
      </c>
      <c r="D948" s="106" t="s">
        <v>854</v>
      </c>
      <c r="E948" s="89"/>
      <c r="F948" s="89" t="s">
        <v>20</v>
      </c>
      <c r="G948" s="90">
        <v>491.6</v>
      </c>
      <c r="H948" s="229">
        <v>5953276</v>
      </c>
      <c r="I948" s="505"/>
      <c r="J948" s="286"/>
      <c r="K948" s="210">
        <v>0</v>
      </c>
      <c r="L948" s="24" t="s">
        <v>239</v>
      </c>
      <c r="M948" s="25">
        <v>100</v>
      </c>
      <c r="N948" s="285" t="s">
        <v>982</v>
      </c>
      <c r="O948" s="25">
        <v>975</v>
      </c>
      <c r="P948" s="211"/>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8" s="20" t="s">
        <v>239</v>
      </c>
      <c r="S948" s="25">
        <v>100</v>
      </c>
      <c r="T948" s="26" t="s">
        <v>998</v>
      </c>
      <c r="U948" s="26" t="s">
        <v>998</v>
      </c>
    </row>
    <row r="949" spans="1:21" customFormat="1" ht="42.75" x14ac:dyDescent="0.25">
      <c r="A949" s="1"/>
      <c r="B949" s="57">
        <v>40873</v>
      </c>
      <c r="C949" s="104" t="s">
        <v>855</v>
      </c>
      <c r="D949" s="106" t="s">
        <v>856</v>
      </c>
      <c r="E949" s="89"/>
      <c r="F949" s="89" t="s">
        <v>20</v>
      </c>
      <c r="G949" s="90">
        <v>335.86</v>
      </c>
      <c r="H949" s="229">
        <v>4067265</v>
      </c>
      <c r="I949" s="505"/>
      <c r="J949" s="286"/>
      <c r="K949" s="210">
        <v>0</v>
      </c>
      <c r="L949" s="24" t="s">
        <v>239</v>
      </c>
      <c r="M949" s="25">
        <v>100</v>
      </c>
      <c r="N949" s="285" t="s">
        <v>982</v>
      </c>
      <c r="O949" s="25">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9" s="20" t="s">
        <v>239</v>
      </c>
      <c r="S949" s="25">
        <v>100</v>
      </c>
      <c r="T949" s="26" t="s">
        <v>998</v>
      </c>
      <c r="U949" s="26" t="s">
        <v>998</v>
      </c>
    </row>
    <row r="950" spans="1:21" customFormat="1" ht="31.5" x14ac:dyDescent="0.25">
      <c r="A950" s="1"/>
      <c r="B950" s="57">
        <v>40874</v>
      </c>
      <c r="C950" s="104" t="s">
        <v>857</v>
      </c>
      <c r="D950" s="106" t="s">
        <v>858</v>
      </c>
      <c r="E950" s="89"/>
      <c r="F950" s="89" t="s">
        <v>20</v>
      </c>
      <c r="G950" s="90">
        <v>302.27</v>
      </c>
      <c r="H950" s="229">
        <v>3660490</v>
      </c>
      <c r="I950" s="505"/>
      <c r="J950" s="286"/>
      <c r="K950" s="210">
        <v>0</v>
      </c>
      <c r="L950" s="24" t="s">
        <v>239</v>
      </c>
      <c r="M950" s="25">
        <v>100</v>
      </c>
      <c r="N950" s="285" t="s">
        <v>982</v>
      </c>
      <c r="O950" s="25">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50" s="20" t="s">
        <v>239</v>
      </c>
      <c r="S950" s="25">
        <v>100</v>
      </c>
      <c r="T950" s="26" t="s">
        <v>998</v>
      </c>
      <c r="U950" s="26" t="s">
        <v>998</v>
      </c>
    </row>
    <row r="951" spans="1:21" customFormat="1" ht="42.75" x14ac:dyDescent="0.25">
      <c r="A951" s="1"/>
      <c r="B951" s="61">
        <v>40875</v>
      </c>
      <c r="C951" s="104" t="s">
        <v>859</v>
      </c>
      <c r="D951" s="106" t="s">
        <v>860</v>
      </c>
      <c r="E951" s="89"/>
      <c r="F951" s="89" t="s">
        <v>20</v>
      </c>
      <c r="G951" s="90">
        <v>252.35</v>
      </c>
      <c r="H951" s="229">
        <v>3055959</v>
      </c>
      <c r="I951" s="505"/>
      <c r="J951" s="286"/>
      <c r="K951" s="210">
        <v>0</v>
      </c>
      <c r="L951" s="24" t="s">
        <v>239</v>
      </c>
      <c r="M951" s="25">
        <v>100</v>
      </c>
      <c r="N951" s="285" t="s">
        <v>982</v>
      </c>
      <c r="O951" s="25">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51" s="20" t="s">
        <v>239</v>
      </c>
      <c r="S951" s="25">
        <v>100</v>
      </c>
      <c r="T951" s="26" t="s">
        <v>998</v>
      </c>
      <c r="U951" s="26" t="s">
        <v>998</v>
      </c>
    </row>
    <row r="952" spans="1:21" customFormat="1" ht="21.75" customHeight="1" x14ac:dyDescent="0.25">
      <c r="A952" s="1"/>
      <c r="B952" s="57">
        <v>4088</v>
      </c>
      <c r="C952" s="122">
        <v>4088</v>
      </c>
      <c r="D952" s="701" t="s">
        <v>861</v>
      </c>
      <c r="E952" s="702"/>
      <c r="F952" s="702"/>
      <c r="G952" s="170"/>
      <c r="H952" s="229"/>
      <c r="I952" s="505"/>
      <c r="J952" s="509"/>
      <c r="K952" s="210">
        <v>0</v>
      </c>
      <c r="L952" s="17" t="s">
        <v>42</v>
      </c>
      <c r="M952" s="210" t="s">
        <v>42</v>
      </c>
      <c r="N952" s="210" t="s">
        <v>42</v>
      </c>
      <c r="O952" s="210" t="s">
        <v>42</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52" s="210" t="s">
        <v>42</v>
      </c>
      <c r="S952" s="210" t="s">
        <v>42</v>
      </c>
      <c r="T952" s="210" t="s">
        <v>42</v>
      </c>
      <c r="U952" s="299" t="s">
        <v>41</v>
      </c>
    </row>
    <row r="953" spans="1:21" customFormat="1" ht="31.5" x14ac:dyDescent="0.25">
      <c r="A953" s="1"/>
      <c r="B953" s="59">
        <v>40881</v>
      </c>
      <c r="C953" s="104" t="s">
        <v>862</v>
      </c>
      <c r="D953" s="106" t="s">
        <v>863</v>
      </c>
      <c r="E953" s="89"/>
      <c r="F953" s="89" t="s">
        <v>20</v>
      </c>
      <c r="G953" s="90">
        <v>89.45</v>
      </c>
      <c r="H953" s="229">
        <v>1083240</v>
      </c>
      <c r="I953" s="505"/>
      <c r="J953" s="286"/>
      <c r="K953" s="210">
        <v>0</v>
      </c>
      <c r="L953" s="17" t="s">
        <v>239</v>
      </c>
      <c r="M953" s="14">
        <v>100</v>
      </c>
      <c r="N953" s="285" t="s">
        <v>982</v>
      </c>
      <c r="O953" s="14">
        <v>975</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3" s="20" t="s">
        <v>239</v>
      </c>
      <c r="S953" s="14">
        <v>100</v>
      </c>
      <c r="T953" s="26" t="s">
        <v>998</v>
      </c>
      <c r="U953" s="26" t="s">
        <v>998</v>
      </c>
    </row>
    <row r="954" spans="1:21" customFormat="1" ht="31.5" x14ac:dyDescent="0.25">
      <c r="A954" s="1"/>
      <c r="B954" s="57">
        <v>40882</v>
      </c>
      <c r="C954" s="104" t="s">
        <v>864</v>
      </c>
      <c r="D954" s="106" t="s">
        <v>865</v>
      </c>
      <c r="E954" s="89"/>
      <c r="F954" s="89" t="s">
        <v>20</v>
      </c>
      <c r="G954" s="90">
        <v>1354.72</v>
      </c>
      <c r="H954" s="229">
        <v>16405659</v>
      </c>
      <c r="I954" s="505"/>
      <c r="J954" s="286"/>
      <c r="K954" s="210">
        <v>0</v>
      </c>
      <c r="L954" s="17" t="s">
        <v>239</v>
      </c>
      <c r="M954" s="14">
        <v>100</v>
      </c>
      <c r="N954" s="285" t="s">
        <v>982</v>
      </c>
      <c r="O954" s="14">
        <v>975</v>
      </c>
      <c r="P954" s="213"/>
      <c r="Q9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4" s="20" t="s">
        <v>239</v>
      </c>
      <c r="S954" s="14">
        <v>100</v>
      </c>
      <c r="T954" s="26" t="s">
        <v>998</v>
      </c>
      <c r="U954" s="26" t="s">
        <v>998</v>
      </c>
    </row>
    <row r="955" spans="1:21" customFormat="1" ht="31.5" x14ac:dyDescent="0.25">
      <c r="A955" s="1"/>
      <c r="B955" s="57">
        <v>40883</v>
      </c>
      <c r="C955" s="104" t="s">
        <v>866</v>
      </c>
      <c r="D955" s="106" t="s">
        <v>867</v>
      </c>
      <c r="E955" s="89"/>
      <c r="F955" s="89" t="s">
        <v>20</v>
      </c>
      <c r="G955" s="90">
        <v>822.28</v>
      </c>
      <c r="H955" s="229">
        <v>9957811</v>
      </c>
      <c r="I955" s="505"/>
      <c r="J955" s="286"/>
      <c r="K955" s="210">
        <v>0</v>
      </c>
      <c r="L955" s="17" t="s">
        <v>239</v>
      </c>
      <c r="M955" s="14">
        <v>100</v>
      </c>
      <c r="N955" s="285" t="s">
        <v>982</v>
      </c>
      <c r="O955" s="14">
        <v>975</v>
      </c>
      <c r="P955" s="213"/>
      <c r="Q9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5" s="20" t="s">
        <v>239</v>
      </c>
      <c r="S955" s="14">
        <v>100</v>
      </c>
      <c r="T955" s="26" t="s">
        <v>998</v>
      </c>
      <c r="U955" s="26" t="s">
        <v>998</v>
      </c>
    </row>
    <row r="956" spans="1:21" customFormat="1" ht="31.5" x14ac:dyDescent="0.25">
      <c r="A956" s="1"/>
      <c r="B956" s="57">
        <v>40884</v>
      </c>
      <c r="C956" s="104" t="s">
        <v>868</v>
      </c>
      <c r="D956" s="106" t="s">
        <v>869</v>
      </c>
      <c r="E956" s="89"/>
      <c r="F956" s="89" t="s">
        <v>20</v>
      </c>
      <c r="G956" s="90">
        <v>1151.74</v>
      </c>
      <c r="H956" s="229">
        <v>13947571</v>
      </c>
      <c r="I956" s="505"/>
      <c r="J956" s="286"/>
      <c r="K956" s="210">
        <v>0</v>
      </c>
      <c r="L956" s="17" t="s">
        <v>239</v>
      </c>
      <c r="M956" s="14">
        <v>100</v>
      </c>
      <c r="N956" s="285" t="s">
        <v>982</v>
      </c>
      <c r="O956" s="14">
        <v>975</v>
      </c>
      <c r="P956" s="213"/>
      <c r="Q9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6" s="20" t="s">
        <v>239</v>
      </c>
      <c r="S956" s="14">
        <v>100</v>
      </c>
      <c r="T956" s="26" t="s">
        <v>998</v>
      </c>
      <c r="U956" s="26" t="s">
        <v>998</v>
      </c>
    </row>
    <row r="957" spans="1:21" customFormat="1" ht="42.75" x14ac:dyDescent="0.25">
      <c r="A957" s="1"/>
      <c r="B957" s="57">
        <v>4089</v>
      </c>
      <c r="C957" s="104">
        <v>4089</v>
      </c>
      <c r="D957" s="106" t="s">
        <v>870</v>
      </c>
      <c r="E957" s="89"/>
      <c r="F957" s="89" t="s">
        <v>20</v>
      </c>
      <c r="G957" s="90">
        <v>450.88</v>
      </c>
      <c r="H957" s="229">
        <v>5460157</v>
      </c>
      <c r="I957" s="505"/>
      <c r="J957" s="286"/>
      <c r="K957" s="210">
        <v>0</v>
      </c>
      <c r="L957" s="17" t="s">
        <v>21</v>
      </c>
      <c r="M957" s="14">
        <v>100</v>
      </c>
      <c r="N957" s="37" t="s">
        <v>520</v>
      </c>
      <c r="O957" s="14">
        <v>414</v>
      </c>
      <c r="P957" s="213"/>
      <c r="Q9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7" s="20" t="s">
        <v>21</v>
      </c>
      <c r="S957" s="14">
        <v>100</v>
      </c>
      <c r="T957" s="26" t="s">
        <v>998</v>
      </c>
      <c r="U957" s="26" t="s">
        <v>998</v>
      </c>
    </row>
    <row r="958" spans="1:21" customFormat="1" ht="106.5" customHeight="1" thickBot="1" x14ac:dyDescent="0.3">
      <c r="A958" s="1"/>
      <c r="B958" s="57">
        <v>40891</v>
      </c>
      <c r="C958" s="101" t="s">
        <v>871</v>
      </c>
      <c r="D958" s="113" t="s">
        <v>872</v>
      </c>
      <c r="E958" s="99"/>
      <c r="F958" s="99" t="s">
        <v>20</v>
      </c>
      <c r="G958" s="107">
        <v>135.38</v>
      </c>
      <c r="H958" s="250">
        <v>1639452</v>
      </c>
      <c r="I958" s="505"/>
      <c r="J958" s="286"/>
      <c r="K958" s="210">
        <v>0</v>
      </c>
      <c r="L958" s="208" t="s">
        <v>21</v>
      </c>
      <c r="M958" s="311">
        <v>100</v>
      </c>
      <c r="N958" s="209" t="s">
        <v>520</v>
      </c>
      <c r="O958" s="311">
        <v>414</v>
      </c>
      <c r="P958" s="312"/>
      <c r="Q95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8" s="406" t="s">
        <v>21</v>
      </c>
      <c r="S958" s="311">
        <v>100</v>
      </c>
      <c r="T958" s="26" t="s">
        <v>998</v>
      </c>
      <c r="U958" s="26" t="s">
        <v>998</v>
      </c>
    </row>
    <row r="959" spans="1:21" customFormat="1" ht="33" customHeight="1" x14ac:dyDescent="0.25">
      <c r="A959" s="23"/>
      <c r="B959" s="57">
        <v>4090</v>
      </c>
      <c r="C959" s="664">
        <v>4090</v>
      </c>
      <c r="D959" s="629" t="s">
        <v>1004</v>
      </c>
      <c r="E959" s="109">
        <v>1</v>
      </c>
      <c r="F959" s="109" t="s">
        <v>615</v>
      </c>
      <c r="G959" s="110">
        <v>5246.19</v>
      </c>
      <c r="H959" s="266">
        <v>63531361</v>
      </c>
      <c r="I959" s="120"/>
      <c r="J959" s="517"/>
      <c r="K959" s="210">
        <v>0</v>
      </c>
      <c r="L959" s="359" t="s">
        <v>21</v>
      </c>
      <c r="M959" s="470">
        <v>100</v>
      </c>
      <c r="N959" s="471" t="s">
        <v>520</v>
      </c>
      <c r="O959" s="470">
        <v>243</v>
      </c>
      <c r="P959" s="419"/>
      <c r="Q95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9" s="219" t="s">
        <v>21</v>
      </c>
      <c r="S959" s="420">
        <v>100</v>
      </c>
      <c r="T959" s="26" t="s">
        <v>998</v>
      </c>
      <c r="U959" s="26" t="s">
        <v>998</v>
      </c>
    </row>
    <row r="960" spans="1:21" customFormat="1" ht="33" customHeight="1" x14ac:dyDescent="0.25">
      <c r="A960" s="15">
        <v>4091</v>
      </c>
      <c r="B960" s="57"/>
      <c r="C960" s="665"/>
      <c r="D960" s="587"/>
      <c r="E960" s="89">
        <v>2</v>
      </c>
      <c r="F960" s="89" t="s">
        <v>617</v>
      </c>
      <c r="G960" s="90">
        <v>9600.89</v>
      </c>
      <c r="H960" s="267">
        <v>116266778</v>
      </c>
      <c r="I960" s="120">
        <f>+G960-G959</f>
        <v>4354.7</v>
      </c>
      <c r="J960" s="518"/>
      <c r="K960" s="210">
        <v>0</v>
      </c>
      <c r="L960" s="172" t="s">
        <v>21</v>
      </c>
      <c r="M960" s="468">
        <v>100</v>
      </c>
      <c r="N960" s="469" t="s">
        <v>520</v>
      </c>
      <c r="O960" s="468">
        <v>243</v>
      </c>
      <c r="P960" s="213"/>
      <c r="Q960" s="30"/>
      <c r="R960" s="294"/>
      <c r="S960" s="427"/>
      <c r="T960" s="26" t="s">
        <v>998</v>
      </c>
      <c r="U960" s="26"/>
    </row>
    <row r="961" spans="1:21" customFormat="1" ht="33" customHeight="1" thickBot="1" x14ac:dyDescent="0.3">
      <c r="A961" s="15">
        <v>4092</v>
      </c>
      <c r="B961" s="57"/>
      <c r="C961" s="666"/>
      <c r="D961" s="588"/>
      <c r="E961" s="111">
        <v>3</v>
      </c>
      <c r="F961" s="111" t="s">
        <v>619</v>
      </c>
      <c r="G961" s="112">
        <v>14277.53</v>
      </c>
      <c r="H961" s="268">
        <v>172900888</v>
      </c>
      <c r="I961" s="120">
        <f>+G961-G959</f>
        <v>9031.34</v>
      </c>
      <c r="J961" s="518"/>
      <c r="K961" s="210">
        <v>0</v>
      </c>
      <c r="L961" s="472" t="s">
        <v>21</v>
      </c>
      <c r="M961" s="473">
        <v>100</v>
      </c>
      <c r="N961" s="474" t="s">
        <v>520</v>
      </c>
      <c r="O961" s="473">
        <v>243</v>
      </c>
      <c r="P961" s="225"/>
      <c r="Q961" s="224"/>
      <c r="R961" s="295"/>
      <c r="S961" s="428"/>
      <c r="T961" s="26" t="s">
        <v>998</v>
      </c>
      <c r="U961" s="26"/>
    </row>
    <row r="962" spans="1:21" customFormat="1" ht="28.5" x14ac:dyDescent="0.25">
      <c r="A962" s="1"/>
      <c r="B962" s="61">
        <v>4093</v>
      </c>
      <c r="C962" s="133">
        <v>4093</v>
      </c>
      <c r="D962" s="134" t="s">
        <v>989</v>
      </c>
      <c r="E962" s="100"/>
      <c r="F962" s="100" t="s">
        <v>20</v>
      </c>
      <c r="G962" s="125">
        <v>1920.88</v>
      </c>
      <c r="H962" s="231">
        <v>23261857</v>
      </c>
      <c r="I962" s="505"/>
      <c r="J962" s="517"/>
      <c r="K962" s="210">
        <v>0</v>
      </c>
      <c r="L962" s="475" t="s">
        <v>21</v>
      </c>
      <c r="M962" s="476">
        <v>100</v>
      </c>
      <c r="N962" s="477" t="s">
        <v>520</v>
      </c>
      <c r="O962" s="476">
        <v>243</v>
      </c>
      <c r="P962" s="417"/>
      <c r="Q96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62" s="338" t="s">
        <v>21</v>
      </c>
      <c r="S962" s="345">
        <v>100</v>
      </c>
      <c r="T962" s="26" t="s">
        <v>998</v>
      </c>
      <c r="U962" s="26" t="s">
        <v>998</v>
      </c>
    </row>
    <row r="963" spans="1:21" customFormat="1" ht="15.75" thickBot="1" x14ac:dyDescent="0.3">
      <c r="A963" s="1"/>
      <c r="B963" s="57">
        <v>4094</v>
      </c>
      <c r="C963" s="198">
        <v>4094</v>
      </c>
      <c r="D963" s="682" t="s">
        <v>873</v>
      </c>
      <c r="E963" s="683"/>
      <c r="F963" s="683"/>
      <c r="G963" s="683"/>
      <c r="H963" s="250"/>
      <c r="I963" s="505"/>
      <c r="J963" s="529"/>
      <c r="K963" s="210">
        <v>0</v>
      </c>
      <c r="L963" s="414" t="s">
        <v>42</v>
      </c>
      <c r="M963" s="426" t="s">
        <v>42</v>
      </c>
      <c r="N963" s="426" t="s">
        <v>42</v>
      </c>
      <c r="O963" s="426" t="s">
        <v>42</v>
      </c>
      <c r="P963" s="312"/>
      <c r="Q9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3" s="426" t="s">
        <v>42</v>
      </c>
      <c r="S963" s="426" t="s">
        <v>42</v>
      </c>
      <c r="T963" s="426" t="s">
        <v>42</v>
      </c>
      <c r="U963" s="299" t="s">
        <v>41</v>
      </c>
    </row>
    <row r="964" spans="1:21" customFormat="1" ht="27.75" customHeight="1" x14ac:dyDescent="0.25">
      <c r="A964" s="23" t="s">
        <v>874</v>
      </c>
      <c r="B964" s="59">
        <v>40941</v>
      </c>
      <c r="C964" s="619" t="s">
        <v>875</v>
      </c>
      <c r="D964" s="610" t="s">
        <v>876</v>
      </c>
      <c r="E964" s="181">
        <v>1</v>
      </c>
      <c r="F964" s="181" t="s">
        <v>613</v>
      </c>
      <c r="G964" s="183">
        <v>1439.59</v>
      </c>
      <c r="H964" s="266">
        <v>17433435</v>
      </c>
      <c r="I964" s="120"/>
      <c r="J964" s="327"/>
      <c r="K964" s="210">
        <v>0</v>
      </c>
      <c r="L964" s="418" t="s">
        <v>21</v>
      </c>
      <c r="M964" s="391">
        <v>100</v>
      </c>
      <c r="N964" s="216" t="s">
        <v>520</v>
      </c>
      <c r="O964" s="391">
        <v>243</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4" s="219" t="s">
        <v>21</v>
      </c>
      <c r="S964" s="420">
        <v>100</v>
      </c>
      <c r="T964" s="26" t="s">
        <v>998</v>
      </c>
      <c r="U964" s="26" t="s">
        <v>998</v>
      </c>
    </row>
    <row r="965" spans="1:21" customFormat="1" ht="34.5" customHeight="1" x14ac:dyDescent="0.25">
      <c r="A965" s="16" t="s">
        <v>877</v>
      </c>
      <c r="B965" s="59"/>
      <c r="C965" s="620"/>
      <c r="D965" s="611"/>
      <c r="E965" s="16">
        <v>2</v>
      </c>
      <c r="F965" s="16" t="s">
        <v>615</v>
      </c>
      <c r="G965" s="12">
        <v>3098.66</v>
      </c>
      <c r="H965" s="267">
        <v>37524773</v>
      </c>
      <c r="I965" s="120">
        <f>+G965-G964</f>
        <v>1659.07</v>
      </c>
      <c r="J965" s="528"/>
      <c r="K965" s="210">
        <v>0</v>
      </c>
      <c r="L965" s="176" t="s">
        <v>21</v>
      </c>
      <c r="M965" s="14">
        <v>100</v>
      </c>
      <c r="N965" s="37" t="s">
        <v>520</v>
      </c>
      <c r="O965" s="14">
        <v>243</v>
      </c>
      <c r="P965" s="213"/>
      <c r="Q965" s="30"/>
      <c r="R965" s="294"/>
      <c r="S965" s="427"/>
      <c r="T965" s="26" t="s">
        <v>998</v>
      </c>
      <c r="U965" s="26"/>
    </row>
    <row r="966" spans="1:21" customFormat="1" ht="38.25" customHeight="1" x14ac:dyDescent="0.25">
      <c r="A966" s="16" t="s">
        <v>878</v>
      </c>
      <c r="B966" s="59"/>
      <c r="C966" s="620"/>
      <c r="D966" s="611"/>
      <c r="E966" s="16">
        <v>3</v>
      </c>
      <c r="F966" s="16" t="s">
        <v>617</v>
      </c>
      <c r="G966" s="12">
        <v>4541.4799999999996</v>
      </c>
      <c r="H966" s="267">
        <v>54997323</v>
      </c>
      <c r="I966" s="120">
        <f>+G966-G964</f>
        <v>3101.8899999999994</v>
      </c>
      <c r="J966" s="528"/>
      <c r="K966" s="210">
        <v>0</v>
      </c>
      <c r="L966" s="176" t="s">
        <v>21</v>
      </c>
      <c r="M966" s="14">
        <v>100</v>
      </c>
      <c r="N966" s="37" t="s">
        <v>520</v>
      </c>
      <c r="O966" s="14">
        <v>243</v>
      </c>
      <c r="P966" s="213"/>
      <c r="Q966" s="30"/>
      <c r="R966" s="294"/>
      <c r="S966" s="427"/>
      <c r="T966" s="26" t="s">
        <v>998</v>
      </c>
      <c r="U966" s="26"/>
    </row>
    <row r="967" spans="1:21" customFormat="1" ht="36" customHeight="1" thickBot="1" x14ac:dyDescent="0.3">
      <c r="A967" s="16" t="s">
        <v>879</v>
      </c>
      <c r="B967" s="59"/>
      <c r="C967" s="621"/>
      <c r="D967" s="612"/>
      <c r="E967" s="185">
        <v>4</v>
      </c>
      <c r="F967" s="185" t="s">
        <v>619</v>
      </c>
      <c r="G967" s="187">
        <v>6356.24</v>
      </c>
      <c r="H967" s="268">
        <v>76974066</v>
      </c>
      <c r="I967" s="120">
        <f>+G967-G964</f>
        <v>4916.6499999999996</v>
      </c>
      <c r="J967" s="528"/>
      <c r="K967" s="210">
        <v>0</v>
      </c>
      <c r="L967" s="422" t="s">
        <v>21</v>
      </c>
      <c r="M967" s="423">
        <v>100</v>
      </c>
      <c r="N967" s="222" t="s">
        <v>520</v>
      </c>
      <c r="O967" s="423">
        <v>243</v>
      </c>
      <c r="P967" s="225"/>
      <c r="Q967" s="224"/>
      <c r="R967" s="295"/>
      <c r="S967" s="428"/>
      <c r="T967" s="26" t="s">
        <v>998</v>
      </c>
      <c r="U967" s="26"/>
    </row>
    <row r="968" spans="1:21" customFormat="1" ht="35.25" customHeight="1" x14ac:dyDescent="0.25">
      <c r="A968" s="23"/>
      <c r="B968" s="57">
        <v>40949</v>
      </c>
      <c r="C968" s="620" t="s">
        <v>880</v>
      </c>
      <c r="D968" s="611" t="s">
        <v>881</v>
      </c>
      <c r="E968" s="188">
        <v>1</v>
      </c>
      <c r="F968" s="188" t="s">
        <v>613</v>
      </c>
      <c r="G968" s="558">
        <v>1236.18</v>
      </c>
      <c r="H968" s="231">
        <v>14970140</v>
      </c>
      <c r="I968" s="505"/>
      <c r="J968" s="327"/>
      <c r="K968" s="210">
        <v>0</v>
      </c>
      <c r="L968" s="418" t="s">
        <v>21</v>
      </c>
      <c r="M968" s="391">
        <v>100</v>
      </c>
      <c r="N968" s="216" t="s">
        <v>520</v>
      </c>
      <c r="O968" s="438" t="s">
        <v>882</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8" s="219" t="s">
        <v>21</v>
      </c>
      <c r="S968" s="420">
        <v>100</v>
      </c>
      <c r="T968" s="26" t="s">
        <v>998</v>
      </c>
      <c r="U968" s="26" t="s">
        <v>998</v>
      </c>
    </row>
    <row r="969" spans="1:21" customFormat="1" ht="35.25" customHeight="1" x14ac:dyDescent="0.25">
      <c r="A969" s="15" t="s">
        <v>883</v>
      </c>
      <c r="B969" s="57"/>
      <c r="C969" s="620"/>
      <c r="D969" s="611"/>
      <c r="E969" s="16">
        <v>2</v>
      </c>
      <c r="F969" s="16" t="s">
        <v>615</v>
      </c>
      <c r="G969" s="556">
        <v>2833.84</v>
      </c>
      <c r="H969" s="229">
        <v>34317802</v>
      </c>
      <c r="I969" s="505">
        <f>+G969-G968</f>
        <v>1597.66</v>
      </c>
      <c r="J969" s="528"/>
      <c r="K969" s="210">
        <v>0</v>
      </c>
      <c r="L969" s="176" t="s">
        <v>21</v>
      </c>
      <c r="M969" s="14">
        <v>100</v>
      </c>
      <c r="N969" s="37" t="s">
        <v>520</v>
      </c>
      <c r="O969" s="21" t="s">
        <v>882</v>
      </c>
      <c r="P969" s="213"/>
      <c r="Q969" s="30"/>
      <c r="R969" s="294"/>
      <c r="S969" s="427"/>
      <c r="T969" s="26" t="s">
        <v>998</v>
      </c>
      <c r="U969" s="26"/>
    </row>
    <row r="970" spans="1:21" customFormat="1" ht="35.25" customHeight="1" x14ac:dyDescent="0.25">
      <c r="A970" s="15" t="s">
        <v>884</v>
      </c>
      <c r="B970" s="57"/>
      <c r="C970" s="620"/>
      <c r="D970" s="611"/>
      <c r="E970" s="16">
        <v>3</v>
      </c>
      <c r="F970" s="16" t="s">
        <v>617</v>
      </c>
      <c r="G970" s="556">
        <v>4200.1899999999996</v>
      </c>
      <c r="H970" s="229">
        <v>50864301</v>
      </c>
      <c r="I970" s="505">
        <f>+G970-G968</f>
        <v>2964.0099999999993</v>
      </c>
      <c r="J970" s="528"/>
      <c r="K970" s="210">
        <v>0</v>
      </c>
      <c r="L970" s="176" t="s">
        <v>21</v>
      </c>
      <c r="M970" s="14">
        <v>100</v>
      </c>
      <c r="N970" s="37" t="s">
        <v>520</v>
      </c>
      <c r="O970" s="21" t="s">
        <v>882</v>
      </c>
      <c r="P970" s="213"/>
      <c r="Q970" s="30"/>
      <c r="R970" s="294"/>
      <c r="S970" s="427"/>
      <c r="T970" s="26" t="s">
        <v>998</v>
      </c>
      <c r="U970" s="26"/>
    </row>
    <row r="971" spans="1:21" customFormat="1" ht="39" customHeight="1" thickBot="1" x14ac:dyDescent="0.3">
      <c r="A971" s="15" t="s">
        <v>885</v>
      </c>
      <c r="B971" s="57"/>
      <c r="C971" s="621"/>
      <c r="D971" s="612"/>
      <c r="E971" s="185">
        <v>4</v>
      </c>
      <c r="F971" s="185" t="s">
        <v>619</v>
      </c>
      <c r="G971" s="557">
        <v>5909.9</v>
      </c>
      <c r="H971" s="250">
        <v>71568889</v>
      </c>
      <c r="I971" s="505">
        <f>+G971-G968</f>
        <v>4673.7199999999993</v>
      </c>
      <c r="J971" s="528"/>
      <c r="K971" s="210">
        <v>0</v>
      </c>
      <c r="L971" s="422" t="s">
        <v>21</v>
      </c>
      <c r="M971" s="423">
        <v>100</v>
      </c>
      <c r="N971" s="222" t="s">
        <v>520</v>
      </c>
      <c r="O971" s="439" t="s">
        <v>882</v>
      </c>
      <c r="P971" s="225"/>
      <c r="Q971" s="224"/>
      <c r="R971" s="295"/>
      <c r="S971" s="428"/>
      <c r="T971" s="26" t="s">
        <v>998</v>
      </c>
      <c r="U971" s="26"/>
    </row>
    <row r="972" spans="1:21" customFormat="1" ht="36" customHeight="1" x14ac:dyDescent="0.25">
      <c r="A972" s="23"/>
      <c r="B972" s="57">
        <v>409413</v>
      </c>
      <c r="C972" s="619" t="s">
        <v>886</v>
      </c>
      <c r="D972" s="610" t="s">
        <v>887</v>
      </c>
      <c r="E972" s="181">
        <v>1</v>
      </c>
      <c r="F972" s="181" t="s">
        <v>613</v>
      </c>
      <c r="G972" s="183">
        <v>2394.37</v>
      </c>
      <c r="H972" s="266">
        <v>28995821</v>
      </c>
      <c r="I972" s="120"/>
      <c r="J972" s="327"/>
      <c r="K972" s="210">
        <v>0</v>
      </c>
      <c r="L972" s="418" t="s">
        <v>21</v>
      </c>
      <c r="M972" s="391">
        <v>100</v>
      </c>
      <c r="N972" s="216" t="s">
        <v>520</v>
      </c>
      <c r="O972" s="391">
        <v>243</v>
      </c>
      <c r="P972" s="419"/>
      <c r="Q9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72" s="219" t="s">
        <v>21</v>
      </c>
      <c r="S972" s="420">
        <v>100</v>
      </c>
      <c r="T972" s="26" t="s">
        <v>998</v>
      </c>
      <c r="U972" s="26" t="s">
        <v>998</v>
      </c>
    </row>
    <row r="973" spans="1:21" customFormat="1" ht="36" customHeight="1" x14ac:dyDescent="0.25">
      <c r="A973" s="15" t="s">
        <v>888</v>
      </c>
      <c r="B973" s="57"/>
      <c r="C973" s="620"/>
      <c r="D973" s="611"/>
      <c r="E973" s="16">
        <v>2</v>
      </c>
      <c r="F973" s="16" t="s">
        <v>615</v>
      </c>
      <c r="G973" s="12">
        <v>5984.63</v>
      </c>
      <c r="H973" s="267">
        <v>72473869</v>
      </c>
      <c r="I973" s="120">
        <f>+G973-G972</f>
        <v>3590.26</v>
      </c>
      <c r="J973" s="528"/>
      <c r="K973" s="210">
        <v>0</v>
      </c>
      <c r="L973" s="176" t="s">
        <v>21</v>
      </c>
      <c r="M973" s="14">
        <v>100</v>
      </c>
      <c r="N973" s="37" t="s">
        <v>520</v>
      </c>
      <c r="O973" s="14">
        <v>243</v>
      </c>
      <c r="P973" s="213"/>
      <c r="Q973" s="30"/>
      <c r="R973" s="294"/>
      <c r="S973" s="427"/>
      <c r="T973" s="26" t="s">
        <v>998</v>
      </c>
      <c r="U973" s="26"/>
    </row>
    <row r="974" spans="1:21" customFormat="1" ht="36" customHeight="1" x14ac:dyDescent="0.25">
      <c r="A974" s="15" t="s">
        <v>889</v>
      </c>
      <c r="B974" s="57"/>
      <c r="C974" s="620"/>
      <c r="D974" s="611"/>
      <c r="E974" s="16">
        <v>3</v>
      </c>
      <c r="F974" s="16" t="s">
        <v>617</v>
      </c>
      <c r="G974" s="12">
        <v>10702.84</v>
      </c>
      <c r="H974" s="267">
        <v>129611392</v>
      </c>
      <c r="I974" s="120">
        <f>+G974-G972</f>
        <v>8308.4700000000012</v>
      </c>
      <c r="J974" s="528"/>
      <c r="K974" s="210">
        <v>0</v>
      </c>
      <c r="L974" s="176" t="s">
        <v>21</v>
      </c>
      <c r="M974" s="14">
        <v>100</v>
      </c>
      <c r="N974" s="37" t="s">
        <v>520</v>
      </c>
      <c r="O974" s="14">
        <v>243</v>
      </c>
      <c r="P974" s="213"/>
      <c r="Q974" s="30"/>
      <c r="R974" s="294"/>
      <c r="S974" s="427"/>
      <c r="T974" s="26" t="s">
        <v>998</v>
      </c>
      <c r="U974" s="26"/>
    </row>
    <row r="975" spans="1:21" customFormat="1" ht="36" customHeight="1" thickBot="1" x14ac:dyDescent="0.3">
      <c r="A975" s="15" t="s">
        <v>890</v>
      </c>
      <c r="B975" s="57"/>
      <c r="C975" s="621"/>
      <c r="D975" s="612"/>
      <c r="E975" s="185">
        <v>4</v>
      </c>
      <c r="F975" s="185" t="s">
        <v>619</v>
      </c>
      <c r="G975" s="187">
        <v>15729.68</v>
      </c>
      <c r="H975" s="268">
        <v>190486425</v>
      </c>
      <c r="I975" s="120">
        <f>+G975-G972</f>
        <v>13335.310000000001</v>
      </c>
      <c r="J975" s="528"/>
      <c r="K975" s="210">
        <v>0</v>
      </c>
      <c r="L975" s="422" t="s">
        <v>21</v>
      </c>
      <c r="M975" s="423">
        <v>100</v>
      </c>
      <c r="N975" s="222" t="s">
        <v>520</v>
      </c>
      <c r="O975" s="423">
        <v>243</v>
      </c>
      <c r="P975" s="225"/>
      <c r="Q975" s="224"/>
      <c r="R975" s="295"/>
      <c r="S975" s="428"/>
      <c r="T975" s="26" t="s">
        <v>998</v>
      </c>
      <c r="U975" s="26"/>
    </row>
    <row r="976" spans="1:21" customFormat="1" ht="34.5" customHeight="1" x14ac:dyDescent="0.25">
      <c r="A976" s="1"/>
      <c r="B976" s="57">
        <v>4095</v>
      </c>
      <c r="C976" s="193">
        <v>4095</v>
      </c>
      <c r="D976" s="703" t="s">
        <v>891</v>
      </c>
      <c r="E976" s="704"/>
      <c r="F976" s="704"/>
      <c r="G976" s="555"/>
      <c r="H976" s="231"/>
      <c r="I976" s="505"/>
      <c r="J976" s="529"/>
      <c r="K976" s="210">
        <v>0</v>
      </c>
      <c r="L976" s="416" t="s">
        <v>42</v>
      </c>
      <c r="M976" s="425" t="s">
        <v>42</v>
      </c>
      <c r="N976" s="425" t="s">
        <v>42</v>
      </c>
      <c r="O976" s="425" t="s">
        <v>42</v>
      </c>
      <c r="P976" s="417"/>
      <c r="Q9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6" s="425" t="s">
        <v>42</v>
      </c>
      <c r="S976" s="425" t="s">
        <v>42</v>
      </c>
      <c r="T976" s="425" t="s">
        <v>42</v>
      </c>
      <c r="U976" s="299" t="s">
        <v>41</v>
      </c>
    </row>
    <row r="977" spans="1:21" customFormat="1" ht="28.5" x14ac:dyDescent="0.25">
      <c r="A977" s="1"/>
      <c r="B977" s="59">
        <v>40951</v>
      </c>
      <c r="C977" s="104" t="s">
        <v>892</v>
      </c>
      <c r="D977" s="106" t="s">
        <v>893</v>
      </c>
      <c r="E977" s="89"/>
      <c r="F977" s="89" t="s">
        <v>20</v>
      </c>
      <c r="G977" s="90">
        <v>364.28</v>
      </c>
      <c r="H977" s="229">
        <v>4411431</v>
      </c>
      <c r="I977" s="505"/>
      <c r="J977" s="286"/>
      <c r="K977" s="210">
        <v>0</v>
      </c>
      <c r="L977" s="17" t="s">
        <v>181</v>
      </c>
      <c r="M977" s="25">
        <v>100</v>
      </c>
      <c r="N977" s="25" t="s">
        <v>983</v>
      </c>
      <c r="O977" s="25">
        <v>950</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7" s="20" t="s">
        <v>416</v>
      </c>
      <c r="S977" s="25">
        <v>100</v>
      </c>
      <c r="T977" s="26" t="s">
        <v>998</v>
      </c>
      <c r="U977" s="26" t="s">
        <v>998</v>
      </c>
    </row>
    <row r="978" spans="1:21" customFormat="1" ht="42.75" x14ac:dyDescent="0.25">
      <c r="A978" s="1"/>
      <c r="B978" s="61">
        <v>40952</v>
      </c>
      <c r="C978" s="104" t="s">
        <v>894</v>
      </c>
      <c r="D978" s="106" t="s">
        <v>895</v>
      </c>
      <c r="E978" s="89"/>
      <c r="F978" s="89" t="s">
        <v>20</v>
      </c>
      <c r="G978" s="90">
        <v>775.38</v>
      </c>
      <c r="H978" s="229">
        <v>9389852</v>
      </c>
      <c r="I978" s="505"/>
      <c r="J978" s="286"/>
      <c r="K978" s="210">
        <v>0</v>
      </c>
      <c r="L978" s="17" t="s">
        <v>181</v>
      </c>
      <c r="M978" s="25">
        <v>100</v>
      </c>
      <c r="N978" s="25" t="s">
        <v>983</v>
      </c>
      <c r="O978" s="25">
        <v>950</v>
      </c>
      <c r="P978" s="211"/>
      <c r="Q9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8" s="20" t="s">
        <v>416</v>
      </c>
      <c r="S978" s="25">
        <v>100</v>
      </c>
      <c r="T978" s="26" t="s">
        <v>998</v>
      </c>
      <c r="U978" s="26" t="s">
        <v>998</v>
      </c>
    </row>
    <row r="979" spans="1:21" customFormat="1" ht="33" customHeight="1" x14ac:dyDescent="0.25">
      <c r="A979" s="1"/>
      <c r="B979" s="77">
        <v>4096</v>
      </c>
      <c r="C979" s="143">
        <v>4096</v>
      </c>
      <c r="D979" s="701" t="s">
        <v>896</v>
      </c>
      <c r="E979" s="702"/>
      <c r="F979" s="702"/>
      <c r="G979" s="170"/>
      <c r="H979" s="229"/>
      <c r="I979" s="505"/>
      <c r="J979" s="509"/>
      <c r="K979" s="210">
        <v>0</v>
      </c>
      <c r="L979" s="17" t="s">
        <v>42</v>
      </c>
      <c r="M979" s="210" t="s">
        <v>42</v>
      </c>
      <c r="N979" s="210" t="s">
        <v>42</v>
      </c>
      <c r="O979" s="210" t="s">
        <v>42</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9" s="292" t="s">
        <v>42</v>
      </c>
      <c r="S979" s="292" t="s">
        <v>42</v>
      </c>
      <c r="T979" s="292" t="s">
        <v>42</v>
      </c>
      <c r="U979" s="299" t="s">
        <v>41</v>
      </c>
    </row>
    <row r="980" spans="1:21" customFormat="1" ht="39.75" customHeight="1" x14ac:dyDescent="0.25">
      <c r="A980" s="1"/>
      <c r="B980" s="87">
        <v>40961</v>
      </c>
      <c r="C980" s="104" t="s">
        <v>897</v>
      </c>
      <c r="D980" s="106" t="s">
        <v>898</v>
      </c>
      <c r="E980" s="89"/>
      <c r="F980" s="89" t="s">
        <v>20</v>
      </c>
      <c r="G980" s="90">
        <v>3.11</v>
      </c>
      <c r="H980" s="229">
        <v>37662</v>
      </c>
      <c r="I980" s="505"/>
      <c r="J980" s="286"/>
      <c r="K980" s="210">
        <v>0</v>
      </c>
      <c r="L980" s="24" t="s">
        <v>598</v>
      </c>
      <c r="M980" s="25">
        <v>100</v>
      </c>
      <c r="N980" s="25" t="s">
        <v>983</v>
      </c>
      <c r="O980" s="37" t="s">
        <v>899</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80" s="27" t="s">
        <v>598</v>
      </c>
      <c r="S980" s="25">
        <v>100</v>
      </c>
      <c r="T980" s="26" t="s">
        <v>998</v>
      </c>
      <c r="U980" s="26" t="s">
        <v>998</v>
      </c>
    </row>
    <row r="981" spans="1:21" customFormat="1" ht="39.75" customHeight="1" x14ac:dyDescent="0.25">
      <c r="A981" s="1"/>
      <c r="B981" s="77">
        <v>40962</v>
      </c>
      <c r="C981" s="104" t="s">
        <v>900</v>
      </c>
      <c r="D981" s="106" t="s">
        <v>901</v>
      </c>
      <c r="E981" s="89"/>
      <c r="F981" s="89" t="s">
        <v>20</v>
      </c>
      <c r="G981" s="90">
        <v>4.88</v>
      </c>
      <c r="H981" s="229">
        <v>59097</v>
      </c>
      <c r="I981" s="505"/>
      <c r="J981" s="286"/>
      <c r="K981" s="210">
        <v>0</v>
      </c>
      <c r="L981" s="24" t="s">
        <v>598</v>
      </c>
      <c r="M981" s="25">
        <v>100</v>
      </c>
      <c r="N981" s="25" t="s">
        <v>983</v>
      </c>
      <c r="O981" s="37" t="s">
        <v>899</v>
      </c>
      <c r="P981" s="211"/>
      <c r="Q9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81" s="27" t="s">
        <v>598</v>
      </c>
      <c r="S981" s="25">
        <v>100</v>
      </c>
      <c r="T981" s="26" t="s">
        <v>998</v>
      </c>
      <c r="U981" s="26" t="s">
        <v>998</v>
      </c>
    </row>
    <row r="982" spans="1:21" customFormat="1" ht="46.5" customHeight="1" x14ac:dyDescent="0.25">
      <c r="A982" s="1"/>
      <c r="B982" s="77">
        <v>40963</v>
      </c>
      <c r="C982" s="15" t="s">
        <v>902</v>
      </c>
      <c r="D982" s="58" t="s">
        <v>903</v>
      </c>
      <c r="E982" s="16"/>
      <c r="F982" s="16" t="s">
        <v>20</v>
      </c>
      <c r="G982" s="12">
        <v>9.33</v>
      </c>
      <c r="H982" s="229">
        <v>112986</v>
      </c>
      <c r="I982" s="505"/>
      <c r="J982" s="327"/>
      <c r="K982" s="210">
        <v>0</v>
      </c>
      <c r="L982" s="24" t="s">
        <v>598</v>
      </c>
      <c r="M982" s="14">
        <v>100</v>
      </c>
      <c r="N982" s="25" t="s">
        <v>983</v>
      </c>
      <c r="O982" s="21" t="s">
        <v>899</v>
      </c>
      <c r="P982" s="213"/>
      <c r="Q9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82" s="27" t="s">
        <v>598</v>
      </c>
      <c r="S982" s="14">
        <v>100</v>
      </c>
      <c r="T982" s="26" t="s">
        <v>998</v>
      </c>
      <c r="U982" s="26" t="s">
        <v>998</v>
      </c>
    </row>
    <row r="983" spans="1:21" customFormat="1" ht="47.25" customHeight="1" x14ac:dyDescent="0.25">
      <c r="A983" s="1"/>
      <c r="B983" s="88">
        <v>40964</v>
      </c>
      <c r="C983" s="104" t="s">
        <v>904</v>
      </c>
      <c r="D983" s="106" t="s">
        <v>905</v>
      </c>
      <c r="E983" s="89"/>
      <c r="F983" s="89" t="s">
        <v>20</v>
      </c>
      <c r="G983" s="90">
        <v>12.17</v>
      </c>
      <c r="H983" s="229">
        <v>147379</v>
      </c>
      <c r="I983" s="505"/>
      <c r="J983" s="286"/>
      <c r="K983" s="210">
        <v>0</v>
      </c>
      <c r="L983" s="24" t="s">
        <v>598</v>
      </c>
      <c r="M983" s="25">
        <v>100</v>
      </c>
      <c r="N983" s="25" t="s">
        <v>983</v>
      </c>
      <c r="O983" s="37" t="s">
        <v>899</v>
      </c>
      <c r="P983" s="211"/>
      <c r="Q9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3" s="27" t="s">
        <v>598</v>
      </c>
      <c r="S983" s="25">
        <v>100</v>
      </c>
      <c r="T983" s="26" t="s">
        <v>998</v>
      </c>
      <c r="U983" s="26" t="s">
        <v>998</v>
      </c>
    </row>
    <row r="984" spans="1:21" customFormat="1" ht="28.5" x14ac:dyDescent="0.25">
      <c r="A984" s="1"/>
      <c r="B984" s="79">
        <v>4098</v>
      </c>
      <c r="C984" s="104">
        <v>4098</v>
      </c>
      <c r="D984" s="106" t="s">
        <v>906</v>
      </c>
      <c r="E984" s="89"/>
      <c r="F984" s="89" t="s">
        <v>20</v>
      </c>
      <c r="G984" s="90">
        <v>672.91</v>
      </c>
      <c r="H984" s="229">
        <v>8148940</v>
      </c>
      <c r="I984" s="505"/>
      <c r="J984" s="286"/>
      <c r="K984" s="210">
        <v>0</v>
      </c>
      <c r="L984" s="17" t="s">
        <v>21</v>
      </c>
      <c r="M984" s="25">
        <v>100</v>
      </c>
      <c r="N984" s="37" t="s">
        <v>520</v>
      </c>
      <c r="O984" s="25">
        <v>225</v>
      </c>
      <c r="P984" s="211"/>
      <c r="Q9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4" s="20" t="s">
        <v>21</v>
      </c>
      <c r="S984" s="25">
        <v>100</v>
      </c>
      <c r="T984" s="26" t="s">
        <v>998</v>
      </c>
      <c r="U984" s="26" t="s">
        <v>998</v>
      </c>
    </row>
    <row r="985" spans="1:21" customFormat="1" ht="29.25" thickBot="1" x14ac:dyDescent="0.3">
      <c r="A985" s="1"/>
      <c r="B985" s="57">
        <v>40981</v>
      </c>
      <c r="C985" s="101" t="s">
        <v>907</v>
      </c>
      <c r="D985" s="113" t="s">
        <v>908</v>
      </c>
      <c r="E985" s="99"/>
      <c r="F985" s="99" t="s">
        <v>20</v>
      </c>
      <c r="G985" s="107">
        <v>354.99</v>
      </c>
      <c r="H985" s="250">
        <v>4298929</v>
      </c>
      <c r="I985" s="505"/>
      <c r="J985" s="286"/>
      <c r="K985" s="210">
        <v>0</v>
      </c>
      <c r="L985" s="208" t="s">
        <v>21</v>
      </c>
      <c r="M985" s="299">
        <v>100</v>
      </c>
      <c r="N985" s="209" t="s">
        <v>520</v>
      </c>
      <c r="O985" s="299">
        <v>225</v>
      </c>
      <c r="P985" s="334"/>
      <c r="Q985"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5" s="406" t="s">
        <v>21</v>
      </c>
      <c r="S985" s="299">
        <v>100</v>
      </c>
      <c r="T985" s="26" t="s">
        <v>998</v>
      </c>
      <c r="U985" s="26" t="s">
        <v>998</v>
      </c>
    </row>
    <row r="986" spans="1:21" customFormat="1" ht="26.25" customHeight="1" x14ac:dyDescent="0.25">
      <c r="A986" s="23"/>
      <c r="B986" s="57">
        <v>4099</v>
      </c>
      <c r="C986" s="595">
        <v>4099</v>
      </c>
      <c r="D986" s="632" t="s">
        <v>909</v>
      </c>
      <c r="E986" s="109">
        <v>1</v>
      </c>
      <c r="F986" s="109" t="s">
        <v>910</v>
      </c>
      <c r="G986" s="110">
        <v>1639.39</v>
      </c>
      <c r="H986" s="266">
        <v>19853013</v>
      </c>
      <c r="I986" s="120"/>
      <c r="J986" s="212"/>
      <c r="K986" s="210">
        <v>0</v>
      </c>
      <c r="L986" s="302" t="s">
        <v>21</v>
      </c>
      <c r="M986" s="215">
        <v>100</v>
      </c>
      <c r="N986" s="216" t="s">
        <v>520</v>
      </c>
      <c r="O986" s="215">
        <v>243</v>
      </c>
      <c r="P986" s="217"/>
      <c r="Q98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6" s="219" t="s">
        <v>21</v>
      </c>
      <c r="S986" s="304">
        <v>100</v>
      </c>
      <c r="T986" s="26" t="s">
        <v>998</v>
      </c>
      <c r="U986" s="26" t="s">
        <v>998</v>
      </c>
    </row>
    <row r="987" spans="1:21" customFormat="1" ht="26.25" customHeight="1" x14ac:dyDescent="0.25">
      <c r="A987" s="15" t="s">
        <v>911</v>
      </c>
      <c r="B987" s="57"/>
      <c r="C987" s="596"/>
      <c r="D987" s="633"/>
      <c r="E987" s="89">
        <v>2</v>
      </c>
      <c r="F987" s="89" t="s">
        <v>615</v>
      </c>
      <c r="G987" s="90">
        <v>3257.07</v>
      </c>
      <c r="H987" s="267">
        <v>39443118</v>
      </c>
      <c r="I987" s="120">
        <f>+G987-G986</f>
        <v>1617.68</v>
      </c>
      <c r="J987" s="286"/>
      <c r="K987" s="210">
        <v>0</v>
      </c>
      <c r="L987" s="17" t="s">
        <v>21</v>
      </c>
      <c r="M987" s="25">
        <v>100</v>
      </c>
      <c r="N987" s="37" t="s">
        <v>520</v>
      </c>
      <c r="O987" s="25">
        <v>243</v>
      </c>
      <c r="P987" s="211"/>
      <c r="Q987" s="317"/>
      <c r="R987" s="294"/>
      <c r="S987" s="427"/>
      <c r="T987" s="26" t="s">
        <v>998</v>
      </c>
      <c r="U987" s="26"/>
    </row>
    <row r="988" spans="1:21" customFormat="1" ht="23.25" customHeight="1" x14ac:dyDescent="0.25">
      <c r="A988" s="15" t="s">
        <v>912</v>
      </c>
      <c r="B988" s="57"/>
      <c r="C988" s="596"/>
      <c r="D988" s="633"/>
      <c r="E988" s="89">
        <v>3</v>
      </c>
      <c r="F988" s="89" t="s">
        <v>617</v>
      </c>
      <c r="G988" s="90">
        <v>4824.45</v>
      </c>
      <c r="H988" s="267">
        <v>58424090</v>
      </c>
      <c r="I988" s="120">
        <f>+G988-G986</f>
        <v>3185.0599999999995</v>
      </c>
      <c r="J988" s="286"/>
      <c r="K988" s="210">
        <v>0</v>
      </c>
      <c r="L988" s="17" t="s">
        <v>21</v>
      </c>
      <c r="M988" s="25">
        <v>100</v>
      </c>
      <c r="N988" s="37" t="s">
        <v>520</v>
      </c>
      <c r="O988" s="25">
        <v>243</v>
      </c>
      <c r="P988" s="211"/>
      <c r="Q988" s="317"/>
      <c r="R988" s="294"/>
      <c r="S988" s="427"/>
      <c r="T988" s="26" t="s">
        <v>998</v>
      </c>
      <c r="U988" s="26"/>
    </row>
    <row r="989" spans="1:21" customFormat="1" ht="26.25" customHeight="1" thickBot="1" x14ac:dyDescent="0.3">
      <c r="A989" s="15" t="s">
        <v>913</v>
      </c>
      <c r="B989" s="57"/>
      <c r="C989" s="597"/>
      <c r="D989" s="634"/>
      <c r="E989" s="111">
        <v>4</v>
      </c>
      <c r="F989" s="111" t="s">
        <v>619</v>
      </c>
      <c r="G989" s="112">
        <v>8648.8700000000008</v>
      </c>
      <c r="H989" s="268">
        <v>104737816</v>
      </c>
      <c r="I989" s="120">
        <f>+G989-G986</f>
        <v>7009.4800000000005</v>
      </c>
      <c r="J989" s="286"/>
      <c r="K989" s="210">
        <v>0</v>
      </c>
      <c r="L989" s="307" t="s">
        <v>21</v>
      </c>
      <c r="M989" s="221">
        <v>100</v>
      </c>
      <c r="N989" s="222" t="s">
        <v>520</v>
      </c>
      <c r="O989" s="221">
        <v>243</v>
      </c>
      <c r="P989" s="223"/>
      <c r="Q989" s="361"/>
      <c r="R989" s="295"/>
      <c r="S989" s="428"/>
      <c r="T989" s="26" t="s">
        <v>998</v>
      </c>
      <c r="U989" s="26"/>
    </row>
    <row r="990" spans="1:21" customFormat="1" ht="42.75" x14ac:dyDescent="0.25">
      <c r="A990" s="1"/>
      <c r="B990" s="57">
        <v>4100</v>
      </c>
      <c r="C990" s="133">
        <v>4100</v>
      </c>
      <c r="D990" s="134" t="s">
        <v>914</v>
      </c>
      <c r="E990" s="100"/>
      <c r="F990" s="100" t="s">
        <v>20</v>
      </c>
      <c r="G990" s="125">
        <v>776.99</v>
      </c>
      <c r="H990" s="231">
        <v>9409349</v>
      </c>
      <c r="I990" s="505"/>
      <c r="J990" s="286"/>
      <c r="K990" s="210">
        <v>0</v>
      </c>
      <c r="L990" s="274" t="s">
        <v>181</v>
      </c>
      <c r="M990" s="275">
        <v>100</v>
      </c>
      <c r="N990" s="287" t="s">
        <v>520</v>
      </c>
      <c r="O990" s="275">
        <v>950</v>
      </c>
      <c r="P990" s="336"/>
      <c r="Q990"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90" s="344" t="s">
        <v>181</v>
      </c>
      <c r="S990" s="275">
        <v>100</v>
      </c>
      <c r="T990" s="26" t="s">
        <v>998</v>
      </c>
      <c r="U990" s="26" t="s">
        <v>998</v>
      </c>
    </row>
    <row r="991" spans="1:21" customFormat="1" x14ac:dyDescent="0.25">
      <c r="A991" s="1"/>
      <c r="B991" s="57">
        <v>4200</v>
      </c>
      <c r="C991" s="122">
        <v>4200</v>
      </c>
      <c r="D991" s="169" t="s">
        <v>915</v>
      </c>
      <c r="E991" s="170"/>
      <c r="F991" s="170"/>
      <c r="G991" s="170"/>
      <c r="H991" s="229"/>
      <c r="I991" s="505"/>
      <c r="J991" s="509"/>
      <c r="K991" s="210">
        <v>0</v>
      </c>
      <c r="L991" s="17" t="s">
        <v>42</v>
      </c>
      <c r="M991" s="210" t="s">
        <v>42</v>
      </c>
      <c r="N991" s="210" t="s">
        <v>42</v>
      </c>
      <c r="O991" s="210" t="s">
        <v>42</v>
      </c>
      <c r="P991" s="213"/>
      <c r="Q99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91" s="210" t="s">
        <v>42</v>
      </c>
      <c r="S991" s="210" t="s">
        <v>42</v>
      </c>
      <c r="T991" s="210" t="s">
        <v>42</v>
      </c>
      <c r="U991" s="299" t="s">
        <v>41</v>
      </c>
    </row>
    <row r="992" spans="1:21" customFormat="1" ht="57" x14ac:dyDescent="0.25">
      <c r="A992" s="1">
        <v>4069</v>
      </c>
      <c r="B992" s="57">
        <v>42001</v>
      </c>
      <c r="C992" s="104" t="s">
        <v>916</v>
      </c>
      <c r="D992" s="106" t="s">
        <v>917</v>
      </c>
      <c r="E992" s="89"/>
      <c r="F992" s="89" t="s">
        <v>20</v>
      </c>
      <c r="G992" s="90">
        <v>717.4</v>
      </c>
      <c r="H992" s="229">
        <v>8687714</v>
      </c>
      <c r="I992" s="505"/>
      <c r="J992" s="286"/>
      <c r="K992" s="210">
        <v>0</v>
      </c>
      <c r="L992" s="17" t="s">
        <v>287</v>
      </c>
      <c r="M992" s="25">
        <v>100</v>
      </c>
      <c r="N992" s="37" t="s">
        <v>520</v>
      </c>
      <c r="O992" s="25">
        <v>424</v>
      </c>
      <c r="P992" s="213"/>
      <c r="Q99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92" s="20" t="s">
        <v>287</v>
      </c>
      <c r="S992" s="25">
        <v>100</v>
      </c>
      <c r="T992" s="26" t="s">
        <v>998</v>
      </c>
      <c r="U992" s="26" t="s">
        <v>998</v>
      </c>
    </row>
    <row r="993" spans="1:22" customFormat="1" ht="28.5" x14ac:dyDescent="0.25">
      <c r="A993" s="1"/>
      <c r="B993" s="57">
        <v>42002</v>
      </c>
      <c r="C993" s="104" t="s">
        <v>918</v>
      </c>
      <c r="D993" s="106" t="s">
        <v>919</v>
      </c>
      <c r="E993" s="89"/>
      <c r="F993" s="89" t="s">
        <v>20</v>
      </c>
      <c r="G993" s="90">
        <v>505.42</v>
      </c>
      <c r="H993" s="229">
        <v>6120636</v>
      </c>
      <c r="I993" s="505"/>
      <c r="J993" s="286"/>
      <c r="K993" s="210">
        <v>0</v>
      </c>
      <c r="L993" s="17" t="s">
        <v>287</v>
      </c>
      <c r="M993" s="14">
        <v>100</v>
      </c>
      <c r="N993" s="37" t="s">
        <v>520</v>
      </c>
      <c r="O993" s="14">
        <v>424</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3" s="20" t="s">
        <v>287</v>
      </c>
      <c r="S993" s="14">
        <v>100</v>
      </c>
      <c r="T993" s="26" t="s">
        <v>998</v>
      </c>
      <c r="U993" s="26" t="s">
        <v>998</v>
      </c>
    </row>
    <row r="994" spans="1:22" customFormat="1" ht="28.5" x14ac:dyDescent="0.25">
      <c r="A994" s="1"/>
      <c r="B994" s="61"/>
      <c r="C994" s="104" t="s">
        <v>920</v>
      </c>
      <c r="D994" s="106" t="s">
        <v>921</v>
      </c>
      <c r="E994" s="89"/>
      <c r="F994" s="89" t="s">
        <v>20</v>
      </c>
      <c r="G994" s="90">
        <v>672.61</v>
      </c>
      <c r="H994" s="229">
        <v>8145307</v>
      </c>
      <c r="I994" s="505"/>
      <c r="J994" s="286"/>
      <c r="K994" s="210">
        <v>0</v>
      </c>
      <c r="L994" s="17" t="s">
        <v>287</v>
      </c>
      <c r="M994" s="25">
        <v>100</v>
      </c>
      <c r="N994" s="37" t="s">
        <v>520</v>
      </c>
      <c r="O994" s="25">
        <v>424</v>
      </c>
      <c r="P994" s="318"/>
      <c r="Q99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4" s="20" t="s">
        <v>287</v>
      </c>
      <c r="S994" s="25">
        <v>100</v>
      </c>
      <c r="T994" s="26" t="s">
        <v>998</v>
      </c>
      <c r="U994" s="26" t="s">
        <v>998</v>
      </c>
    </row>
    <row r="995" spans="1:22" customFormat="1" ht="28.5" x14ac:dyDescent="0.25">
      <c r="A995" s="1"/>
      <c r="B995" s="61"/>
      <c r="C995" s="104" t="s">
        <v>922</v>
      </c>
      <c r="D995" s="106" t="s">
        <v>923</v>
      </c>
      <c r="E995" s="89"/>
      <c r="F995" s="89" t="s">
        <v>20</v>
      </c>
      <c r="G995" s="90">
        <v>455.04</v>
      </c>
      <c r="H995" s="229">
        <v>5510534</v>
      </c>
      <c r="I995" s="505"/>
      <c r="J995" s="286"/>
      <c r="K995" s="210">
        <v>0</v>
      </c>
      <c r="L995" s="17" t="s">
        <v>287</v>
      </c>
      <c r="M995" s="25">
        <v>100</v>
      </c>
      <c r="N995" s="37" t="s">
        <v>520</v>
      </c>
      <c r="O995" s="25">
        <v>424</v>
      </c>
      <c r="P995" s="318"/>
      <c r="Q99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5" s="20" t="s">
        <v>287</v>
      </c>
      <c r="S995" s="25">
        <v>100</v>
      </c>
      <c r="T995" s="26" t="s">
        <v>998</v>
      </c>
      <c r="U995" s="26" t="s">
        <v>998</v>
      </c>
    </row>
    <row r="996" spans="1:22" customFormat="1" ht="57" x14ac:dyDescent="0.25">
      <c r="A996" s="1" t="s">
        <v>924</v>
      </c>
      <c r="B996" s="61"/>
      <c r="C996" s="104" t="s">
        <v>925</v>
      </c>
      <c r="D996" s="106" t="s">
        <v>926</v>
      </c>
      <c r="E996" s="89"/>
      <c r="F996" s="89" t="s">
        <v>20</v>
      </c>
      <c r="G996" s="90">
        <v>585.58000000000004</v>
      </c>
      <c r="H996" s="229">
        <v>7091374</v>
      </c>
      <c r="I996" s="505"/>
      <c r="J996" s="286"/>
      <c r="K996" s="210">
        <v>0</v>
      </c>
      <c r="L996" s="17" t="s">
        <v>287</v>
      </c>
      <c r="M996" s="25">
        <v>100</v>
      </c>
      <c r="N996" s="37" t="s">
        <v>520</v>
      </c>
      <c r="O996" s="25">
        <v>424</v>
      </c>
      <c r="P996" s="318"/>
      <c r="Q99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6" s="20" t="s">
        <v>287</v>
      </c>
      <c r="S996" s="25">
        <v>100</v>
      </c>
      <c r="T996" s="26" t="s">
        <v>998</v>
      </c>
      <c r="U996" s="26" t="s">
        <v>998</v>
      </c>
    </row>
    <row r="997" spans="1:22" customFormat="1" x14ac:dyDescent="0.25">
      <c r="A997" s="1"/>
      <c r="B997" s="57">
        <v>4300</v>
      </c>
      <c r="C997" s="122">
        <v>4300</v>
      </c>
      <c r="D997" s="701" t="s">
        <v>927</v>
      </c>
      <c r="E997" s="702"/>
      <c r="F997" s="702"/>
      <c r="G997" s="170"/>
      <c r="H997" s="229"/>
      <c r="I997" s="505"/>
      <c r="J997" s="509"/>
      <c r="K997" s="210">
        <v>0</v>
      </c>
      <c r="L997" s="17" t="s">
        <v>42</v>
      </c>
      <c r="M997" s="210" t="s">
        <v>42</v>
      </c>
      <c r="N997" s="210" t="s">
        <v>42</v>
      </c>
      <c r="O997" s="210" t="s">
        <v>42</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7" s="210" t="s">
        <v>42</v>
      </c>
      <c r="S997" s="210" t="s">
        <v>42</v>
      </c>
      <c r="T997" s="210" t="s">
        <v>42</v>
      </c>
      <c r="U997" s="299" t="s">
        <v>41</v>
      </c>
    </row>
    <row r="998" spans="1:22" ht="28.5" x14ac:dyDescent="0.25">
      <c r="A998" s="1"/>
      <c r="B998" s="57">
        <v>43001</v>
      </c>
      <c r="C998" s="64" t="s">
        <v>928</v>
      </c>
      <c r="D998" s="323" t="s">
        <v>929</v>
      </c>
      <c r="E998" s="89"/>
      <c r="F998" s="270" t="s">
        <v>20</v>
      </c>
      <c r="G998" s="264">
        <v>575.19000000000005</v>
      </c>
      <c r="H998" s="229">
        <v>6965551</v>
      </c>
      <c r="I998" s="505"/>
      <c r="J998" s="286"/>
      <c r="K998" s="210">
        <v>0</v>
      </c>
      <c r="L998" s="17" t="s">
        <v>21</v>
      </c>
      <c r="M998" s="14">
        <v>100</v>
      </c>
      <c r="N998" s="270" t="s">
        <v>481</v>
      </c>
      <c r="O998" s="14" t="s">
        <v>985</v>
      </c>
      <c r="P998" s="213"/>
      <c r="Q9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8" s="20" t="s">
        <v>21</v>
      </c>
      <c r="S998" s="14">
        <v>100</v>
      </c>
      <c r="T998" s="26" t="s">
        <v>998</v>
      </c>
      <c r="U998" s="26" t="s">
        <v>998</v>
      </c>
    </row>
    <row r="999" spans="1:22" ht="28.5" x14ac:dyDescent="0.25">
      <c r="A999" s="1"/>
      <c r="B999" s="57">
        <v>43002</v>
      </c>
      <c r="C999" s="64" t="s">
        <v>930</v>
      </c>
      <c r="D999" s="323" t="s">
        <v>931</v>
      </c>
      <c r="E999" s="89"/>
      <c r="F999" s="270" t="s">
        <v>20</v>
      </c>
      <c r="G999" s="264">
        <v>599.62</v>
      </c>
      <c r="H999" s="229">
        <v>7261398</v>
      </c>
      <c r="I999" s="505"/>
      <c r="J999" s="286"/>
      <c r="K999" s="210">
        <v>0</v>
      </c>
      <c r="L999" s="17" t="s">
        <v>21</v>
      </c>
      <c r="M999" s="14">
        <v>100</v>
      </c>
      <c r="N999" s="270" t="s">
        <v>481</v>
      </c>
      <c r="O999" s="14" t="s">
        <v>985</v>
      </c>
      <c r="P999" s="213"/>
      <c r="Q9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9" s="20" t="s">
        <v>21</v>
      </c>
      <c r="S999" s="14">
        <v>100</v>
      </c>
      <c r="T999" s="26" t="s">
        <v>998</v>
      </c>
      <c r="U999" s="26" t="s">
        <v>998</v>
      </c>
    </row>
    <row r="1000" spans="1:22" ht="28.5" x14ac:dyDescent="0.25">
      <c r="A1000" s="1"/>
      <c r="B1000" s="57">
        <v>43003</v>
      </c>
      <c r="C1000" s="64" t="s">
        <v>932</v>
      </c>
      <c r="D1000" s="323" t="s">
        <v>933</v>
      </c>
      <c r="E1000" s="89"/>
      <c r="F1000" s="270" t="s">
        <v>20</v>
      </c>
      <c r="G1000" s="264">
        <v>624.01</v>
      </c>
      <c r="H1000" s="229">
        <v>7556761</v>
      </c>
      <c r="I1000" s="505"/>
      <c r="J1000" s="286"/>
      <c r="K1000" s="210">
        <v>0</v>
      </c>
      <c r="L1000" s="17" t="s">
        <v>21</v>
      </c>
      <c r="M1000" s="14">
        <v>100</v>
      </c>
      <c r="N1000" s="270" t="s">
        <v>481</v>
      </c>
      <c r="O1000" s="14" t="s">
        <v>985</v>
      </c>
      <c r="P1000" s="213"/>
      <c r="Q10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1000" s="20" t="s">
        <v>21</v>
      </c>
      <c r="S1000" s="14">
        <v>100</v>
      </c>
      <c r="T1000" s="26" t="s">
        <v>998</v>
      </c>
      <c r="U1000" s="26" t="s">
        <v>998</v>
      </c>
    </row>
    <row r="1001" spans="1:22" ht="28.5" x14ac:dyDescent="0.25">
      <c r="A1001" s="1"/>
      <c r="B1001" s="57">
        <v>43004</v>
      </c>
      <c r="C1001" s="64" t="s">
        <v>934</v>
      </c>
      <c r="D1001" s="323" t="s">
        <v>935</v>
      </c>
      <c r="E1001" s="89"/>
      <c r="F1001" s="270" t="s">
        <v>20</v>
      </c>
      <c r="G1001" s="264">
        <v>67.73</v>
      </c>
      <c r="H1001" s="229">
        <v>820210</v>
      </c>
      <c r="I1001" s="505"/>
      <c r="J1001" s="286"/>
      <c r="K1001" s="210">
        <v>0</v>
      </c>
      <c r="L1001" s="17" t="s">
        <v>21</v>
      </c>
      <c r="M1001" s="14">
        <v>100</v>
      </c>
      <c r="N1001" s="270" t="s">
        <v>481</v>
      </c>
      <c r="O1001" s="14" t="s">
        <v>985</v>
      </c>
      <c r="P1001" s="213"/>
      <c r="Q10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1001" s="20" t="s">
        <v>21</v>
      </c>
      <c r="S1001" s="14">
        <v>100</v>
      </c>
      <c r="T1001" s="26" t="s">
        <v>998</v>
      </c>
      <c r="U1001" s="26" t="s">
        <v>998</v>
      </c>
    </row>
    <row r="1002" spans="1:22" ht="28.5" x14ac:dyDescent="0.25">
      <c r="A1002" s="1"/>
      <c r="B1002" s="168"/>
      <c r="C1002" s="461" t="s">
        <v>936</v>
      </c>
      <c r="D1002" s="462" t="s">
        <v>937</v>
      </c>
      <c r="E1002" s="16"/>
      <c r="F1002" s="22" t="s">
        <v>20</v>
      </c>
      <c r="G1002" s="325">
        <v>338.4</v>
      </c>
      <c r="H1002" s="229">
        <v>4098024</v>
      </c>
      <c r="I1002" s="505"/>
      <c r="J1002" s="327"/>
      <c r="K1002" s="210">
        <v>0</v>
      </c>
      <c r="L1002" s="176" t="s">
        <v>21</v>
      </c>
      <c r="M1002" s="14">
        <v>100</v>
      </c>
      <c r="N1002" s="270" t="s">
        <v>481</v>
      </c>
      <c r="O1002" s="14" t="s">
        <v>985</v>
      </c>
      <c r="P1002" s="213"/>
      <c r="Q1002" s="30"/>
      <c r="R1002" s="20" t="s">
        <v>21</v>
      </c>
      <c r="S1002" s="14">
        <v>100</v>
      </c>
      <c r="T1002" s="26" t="s">
        <v>998</v>
      </c>
      <c r="U1002" s="26" t="s">
        <v>998</v>
      </c>
    </row>
    <row r="1003" spans="1:22" ht="28.5" x14ac:dyDescent="0.25">
      <c r="A1003" s="1"/>
      <c r="B1003" s="168"/>
      <c r="C1003" s="461" t="s">
        <v>938</v>
      </c>
      <c r="D1003" s="462" t="s">
        <v>939</v>
      </c>
      <c r="E1003" s="16"/>
      <c r="F1003" s="22" t="s">
        <v>20</v>
      </c>
      <c r="G1003" s="325">
        <v>287.56</v>
      </c>
      <c r="H1003" s="229">
        <v>3482352</v>
      </c>
      <c r="I1003" s="505"/>
      <c r="J1003" s="327"/>
      <c r="K1003" s="210">
        <v>0</v>
      </c>
      <c r="L1003" s="176" t="s">
        <v>21</v>
      </c>
      <c r="M1003" s="14">
        <v>100</v>
      </c>
      <c r="N1003" s="270" t="s">
        <v>481</v>
      </c>
      <c r="O1003" s="14" t="s">
        <v>985</v>
      </c>
      <c r="P1003" s="213"/>
      <c r="Q1003" s="30"/>
      <c r="R1003" s="20" t="s">
        <v>21</v>
      </c>
      <c r="S1003" s="14">
        <v>100</v>
      </c>
      <c r="T1003" s="26" t="s">
        <v>998</v>
      </c>
      <c r="U1003" s="26" t="s">
        <v>998</v>
      </c>
    </row>
    <row r="1004" spans="1:22" ht="29.25" thickBot="1" x14ac:dyDescent="0.3">
      <c r="A1004" s="1"/>
      <c r="B1004" s="168"/>
      <c r="C1004" s="463" t="s">
        <v>940</v>
      </c>
      <c r="D1004" s="464" t="s">
        <v>941</v>
      </c>
      <c r="E1004" s="179"/>
      <c r="F1004" s="364" t="s">
        <v>20</v>
      </c>
      <c r="G1004" s="465">
        <v>241.18</v>
      </c>
      <c r="H1004" s="250">
        <v>2920690</v>
      </c>
      <c r="I1004" s="505"/>
      <c r="J1004" s="327"/>
      <c r="K1004" s="210">
        <v>0</v>
      </c>
      <c r="L1004" s="414" t="s">
        <v>21</v>
      </c>
      <c r="M1004" s="311">
        <v>100</v>
      </c>
      <c r="N1004" s="399" t="s">
        <v>481</v>
      </c>
      <c r="O1004" s="311" t="s">
        <v>985</v>
      </c>
      <c r="P1004" s="312"/>
      <c r="Q1004" s="335"/>
      <c r="R1004" s="406" t="s">
        <v>21</v>
      </c>
      <c r="S1004" s="311">
        <v>100</v>
      </c>
      <c r="T1004" s="26" t="s">
        <v>998</v>
      </c>
      <c r="U1004" s="26" t="s">
        <v>998</v>
      </c>
    </row>
    <row r="1005" spans="1:22" customFormat="1" ht="37.5" customHeight="1" x14ac:dyDescent="0.25">
      <c r="A1005" s="1"/>
      <c r="B1005" s="5"/>
      <c r="C1005" s="607">
        <v>4400</v>
      </c>
      <c r="D1005" s="604" t="s">
        <v>942</v>
      </c>
      <c r="E1005" s="109">
        <v>1</v>
      </c>
      <c r="F1005" s="247" t="s">
        <v>943</v>
      </c>
      <c r="G1005" s="154">
        <v>188.82</v>
      </c>
      <c r="H1005" s="266">
        <v>2286610</v>
      </c>
      <c r="I1005" s="120"/>
      <c r="J1005" s="286"/>
      <c r="K1005" s="210">
        <v>0</v>
      </c>
      <c r="L1005" s="418" t="s">
        <v>21</v>
      </c>
      <c r="M1005" s="215">
        <v>100</v>
      </c>
      <c r="N1005" s="216" t="s">
        <v>520</v>
      </c>
      <c r="O1005" s="215">
        <v>243</v>
      </c>
      <c r="P1005" s="436" t="s">
        <v>120</v>
      </c>
      <c r="Q100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5" s="219" t="s">
        <v>21</v>
      </c>
      <c r="S1005" s="304">
        <v>100</v>
      </c>
      <c r="T1005" s="26" t="s">
        <v>998</v>
      </c>
      <c r="U1005" s="26" t="s">
        <v>998</v>
      </c>
    </row>
    <row r="1006" spans="1:22" customFormat="1" ht="37.5" customHeight="1" x14ac:dyDescent="0.25">
      <c r="C1006" s="608"/>
      <c r="D1006" s="605"/>
      <c r="E1006" s="144">
        <v>2</v>
      </c>
      <c r="F1006" s="145" t="s">
        <v>944</v>
      </c>
      <c r="G1006" s="155">
        <v>533.46</v>
      </c>
      <c r="H1006" s="267">
        <v>6460201</v>
      </c>
      <c r="I1006" s="554">
        <f>+G1006-G1005</f>
        <v>344.64000000000004</v>
      </c>
      <c r="J1006" s="123"/>
      <c r="K1006" s="210">
        <v>0</v>
      </c>
      <c r="L1006" s="176" t="s">
        <v>21</v>
      </c>
      <c r="M1006" s="25">
        <v>100</v>
      </c>
      <c r="N1006" s="37" t="s">
        <v>520</v>
      </c>
      <c r="O1006" s="25">
        <v>243</v>
      </c>
      <c r="P1006" s="331"/>
      <c r="Q10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6" s="332"/>
      <c r="S1006" s="440"/>
      <c r="T1006" s="26" t="s">
        <v>998</v>
      </c>
      <c r="U1006" s="26"/>
      <c r="V1006" s="102"/>
    </row>
    <row r="1007" spans="1:22" customFormat="1" ht="37.5" customHeight="1" x14ac:dyDescent="0.25">
      <c r="C1007" s="608"/>
      <c r="D1007" s="605"/>
      <c r="E1007" s="144">
        <v>2</v>
      </c>
      <c r="F1007" s="145" t="s">
        <v>615</v>
      </c>
      <c r="G1007" s="155">
        <v>1323.34</v>
      </c>
      <c r="H1007" s="267">
        <v>16025647</v>
      </c>
      <c r="I1007" s="554">
        <f>+G1007-G1005</f>
        <v>1134.52</v>
      </c>
      <c r="J1007" s="123"/>
      <c r="K1007" s="210">
        <v>0</v>
      </c>
      <c r="L1007" s="176" t="s">
        <v>21</v>
      </c>
      <c r="M1007" s="25">
        <v>100</v>
      </c>
      <c r="N1007" s="37" t="s">
        <v>520</v>
      </c>
      <c r="O1007" s="25">
        <v>243</v>
      </c>
      <c r="P1007" s="331"/>
      <c r="Q10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7" s="332"/>
      <c r="S1007" s="440"/>
      <c r="T1007" s="26" t="s">
        <v>998</v>
      </c>
      <c r="U1007" s="26"/>
      <c r="V1007" s="102"/>
    </row>
    <row r="1008" spans="1:22" customFormat="1" ht="37.5" customHeight="1" x14ac:dyDescent="0.25">
      <c r="C1008" s="608"/>
      <c r="D1008" s="605"/>
      <c r="E1008" s="144">
        <v>4</v>
      </c>
      <c r="F1008" s="145" t="s">
        <v>617</v>
      </c>
      <c r="G1008" s="155">
        <v>1961.17</v>
      </c>
      <c r="H1008" s="267">
        <v>23749769</v>
      </c>
      <c r="I1008" s="554">
        <f>+G1008-G1005</f>
        <v>1772.3500000000001</v>
      </c>
      <c r="J1008" s="123"/>
      <c r="K1008" s="210">
        <v>0</v>
      </c>
      <c r="L1008" s="176" t="s">
        <v>21</v>
      </c>
      <c r="M1008" s="25">
        <v>100</v>
      </c>
      <c r="N1008" s="37" t="s">
        <v>520</v>
      </c>
      <c r="O1008" s="25">
        <v>243</v>
      </c>
      <c r="P1008" s="331"/>
      <c r="Q10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8" s="332"/>
      <c r="S1008" s="440"/>
      <c r="T1008" s="26" t="s">
        <v>998</v>
      </c>
      <c r="U1008" s="26"/>
      <c r="V1008" s="158"/>
    </row>
    <row r="1009" spans="3:22" customFormat="1" ht="37.5" customHeight="1" thickBot="1" x14ac:dyDescent="0.3">
      <c r="C1009" s="609"/>
      <c r="D1009" s="606"/>
      <c r="E1009" s="146">
        <v>5</v>
      </c>
      <c r="F1009" s="147" t="s">
        <v>619</v>
      </c>
      <c r="G1009" s="541">
        <v>3069.31</v>
      </c>
      <c r="H1009" s="268">
        <v>37169344</v>
      </c>
      <c r="I1009" s="554">
        <f>+G1009-G1005</f>
        <v>2880.49</v>
      </c>
      <c r="J1009" s="123"/>
      <c r="K1009" s="210">
        <v>0</v>
      </c>
      <c r="L1009" s="422" t="s">
        <v>21</v>
      </c>
      <c r="M1009" s="221">
        <v>100</v>
      </c>
      <c r="N1009" s="222" t="s">
        <v>520</v>
      </c>
      <c r="O1009" s="221">
        <v>243</v>
      </c>
      <c r="P1009" s="441"/>
      <c r="Q100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9" s="442"/>
      <c r="S1009" s="443"/>
      <c r="T1009" s="26" t="s">
        <v>998</v>
      </c>
      <c r="U1009" s="26"/>
      <c r="V1009" s="102"/>
    </row>
    <row r="1010" spans="3:22" x14ac:dyDescent="0.25">
      <c r="H1010" s="553"/>
    </row>
    <row r="1011" spans="3:22" x14ac:dyDescent="0.25">
      <c r="H1011" s="553"/>
    </row>
    <row r="1012" spans="3:22" x14ac:dyDescent="0.25">
      <c r="G1012" s="449" t="s">
        <v>977</v>
      </c>
      <c r="H1012" s="553"/>
    </row>
    <row r="1013" spans="3:22" x14ac:dyDescent="0.25">
      <c r="H1013" s="553"/>
    </row>
    <row r="1014" spans="3:22" x14ac:dyDescent="0.25">
      <c r="H1014" s="553"/>
    </row>
    <row r="1015" spans="3:22" x14ac:dyDescent="0.25">
      <c r="H1015" s="553"/>
    </row>
    <row r="1016" spans="3:22" x14ac:dyDescent="0.25">
      <c r="H1016" s="553"/>
    </row>
    <row r="1017" spans="3:22" x14ac:dyDescent="0.25">
      <c r="H1017" s="553"/>
    </row>
    <row r="1018" spans="3:22" x14ac:dyDescent="0.25">
      <c r="H1018" s="553"/>
    </row>
    <row r="1019" spans="3:22" x14ac:dyDescent="0.25">
      <c r="H1019" s="553"/>
    </row>
    <row r="1020" spans="3:22" x14ac:dyDescent="0.25">
      <c r="H1020" s="553"/>
    </row>
    <row r="1021" spans="3:22" x14ac:dyDescent="0.25">
      <c r="H1021" s="553"/>
    </row>
    <row r="1022" spans="3:22" x14ac:dyDescent="0.25">
      <c r="H1022" s="553"/>
    </row>
    <row r="1023" spans="3:22" x14ac:dyDescent="0.25">
      <c r="H1023" s="553"/>
    </row>
  </sheetData>
  <sheetProtection algorithmName="SHA-512" hashValue="7SInT5i0inheJ2IsWwW5W1bkAW/7ZIkQa5ErdNww77FFAZPlP4VO0+cSc7x0Xxs+62G+wkSLAe5moqdAPO5jMQ==" saltValue="C61TxEQWjbJwLQvWtgu8GA==" spinCount="100000" sheet="1" objects="1" scenarios="1"/>
  <autoFilter ref="A4:Y1009" xr:uid="{766763FE-D2F7-4927-AEA4-BC899EB2AA35}">
    <filterColumn colId="2" showButton="0"/>
    <filterColumn colId="3" showButton="0"/>
    <filterColumn colId="4" showButton="0"/>
    <filterColumn colId="5" showButton="0"/>
    <filterColumn colId="6" showButton="0"/>
  </autoFilter>
  <mergeCells count="302">
    <mergeCell ref="C456:F456"/>
    <mergeCell ref="C299:F299"/>
    <mergeCell ref="C383:F383"/>
    <mergeCell ref="C424:F424"/>
    <mergeCell ref="C446:F446"/>
    <mergeCell ref="D997:F997"/>
    <mergeCell ref="D979:F979"/>
    <mergeCell ref="D976:F976"/>
    <mergeCell ref="D952:F952"/>
    <mergeCell ref="D946:F946"/>
    <mergeCell ref="D931:F931"/>
    <mergeCell ref="D923:F923"/>
    <mergeCell ref="D919:F919"/>
    <mergeCell ref="D911:F911"/>
    <mergeCell ref="D901:F901"/>
    <mergeCell ref="D887:F887"/>
    <mergeCell ref="D882:F882"/>
    <mergeCell ref="D870:F870"/>
    <mergeCell ref="D868:F868"/>
    <mergeCell ref="D861:F861"/>
    <mergeCell ref="D849:F849"/>
    <mergeCell ref="D786:F786"/>
    <mergeCell ref="D782:F782"/>
    <mergeCell ref="D742:F742"/>
    <mergeCell ref="Y301:Y303"/>
    <mergeCell ref="Y307:Y309"/>
    <mergeCell ref="Y310:Y312"/>
    <mergeCell ref="Y316:Y318"/>
    <mergeCell ref="Y319:Y321"/>
    <mergeCell ref="Y322:Y324"/>
    <mergeCell ref="Y325:Y327"/>
    <mergeCell ref="C427:G427"/>
    <mergeCell ref="C419:C420"/>
    <mergeCell ref="D419:D420"/>
    <mergeCell ref="C400:C402"/>
    <mergeCell ref="D400:D402"/>
    <mergeCell ref="C403:C411"/>
    <mergeCell ref="D403:D411"/>
    <mergeCell ref="C413:C416"/>
    <mergeCell ref="D413:D416"/>
    <mergeCell ref="C389:C391"/>
    <mergeCell ref="D389:D391"/>
    <mergeCell ref="C394:C395"/>
    <mergeCell ref="D394:D395"/>
    <mergeCell ref="D791:D794"/>
    <mergeCell ref="C795:C798"/>
    <mergeCell ref="C398:C399"/>
    <mergeCell ref="D301:D303"/>
    <mergeCell ref="C211:C219"/>
    <mergeCell ref="C634:G634"/>
    <mergeCell ref="D963:G963"/>
    <mergeCell ref="C7:G7"/>
    <mergeCell ref="C357:G357"/>
    <mergeCell ref="C313:C315"/>
    <mergeCell ref="D313:D315"/>
    <mergeCell ref="C316:C318"/>
    <mergeCell ref="D316:D318"/>
    <mergeCell ref="C319:C321"/>
    <mergeCell ref="D319:D321"/>
    <mergeCell ref="C304:C306"/>
    <mergeCell ref="D304:D306"/>
    <mergeCell ref="C307:C309"/>
    <mergeCell ref="D307:D309"/>
    <mergeCell ref="C310:C312"/>
    <mergeCell ref="C30:F30"/>
    <mergeCell ref="C56:F56"/>
    <mergeCell ref="C82:F82"/>
    <mergeCell ref="C264:F264"/>
    <mergeCell ref="J6:K6"/>
    <mergeCell ref="B692:B696"/>
    <mergeCell ref="B697:B701"/>
    <mergeCell ref="B702:B706"/>
    <mergeCell ref="B729:B733"/>
    <mergeCell ref="B734:B737"/>
    <mergeCell ref="B738:B741"/>
    <mergeCell ref="B707:B711"/>
    <mergeCell ref="B712:B717"/>
    <mergeCell ref="B718:B723"/>
    <mergeCell ref="B724:B728"/>
    <mergeCell ref="C614:C618"/>
    <mergeCell ref="D614:D618"/>
    <mergeCell ref="C619:C623"/>
    <mergeCell ref="D619:D623"/>
    <mergeCell ref="C624:C628"/>
    <mergeCell ref="D599:D603"/>
    <mergeCell ref="B563:B577"/>
    <mergeCell ref="D624:D628"/>
    <mergeCell ref="C599:C603"/>
    <mergeCell ref="D310:D312"/>
    <mergeCell ref="C301:C303"/>
    <mergeCell ref="D398:D399"/>
    <mergeCell ref="C377:C379"/>
    <mergeCell ref="D795:D798"/>
    <mergeCell ref="C799:C802"/>
    <mergeCell ref="D799:D802"/>
    <mergeCell ref="C808:C810"/>
    <mergeCell ref="C972:C975"/>
    <mergeCell ref="D972:D975"/>
    <mergeCell ref="C839:C842"/>
    <mergeCell ref="D839:D842"/>
    <mergeCell ref="C843:C846"/>
    <mergeCell ref="D843:D846"/>
    <mergeCell ref="C879:C881"/>
    <mergeCell ref="D879:D881"/>
    <mergeCell ref="C893:C895"/>
    <mergeCell ref="D893:D895"/>
    <mergeCell ref="D604:D608"/>
    <mergeCell ref="C609:C613"/>
    <mergeCell ref="D609:D613"/>
    <mergeCell ref="D724:D728"/>
    <mergeCell ref="C724:C728"/>
    <mergeCell ref="D718:D723"/>
    <mergeCell ref="C718:C723"/>
    <mergeCell ref="D712:D717"/>
    <mergeCell ref="C712:C717"/>
    <mergeCell ref="D702:D706"/>
    <mergeCell ref="D986:D989"/>
    <mergeCell ref="C959:C961"/>
    <mergeCell ref="D959:D961"/>
    <mergeCell ref="C964:C967"/>
    <mergeCell ref="D964:D967"/>
    <mergeCell ref="C968:C971"/>
    <mergeCell ref="D968:D971"/>
    <mergeCell ref="C896:C898"/>
    <mergeCell ref="D896:D898"/>
    <mergeCell ref="C924:C925"/>
    <mergeCell ref="D924:D925"/>
    <mergeCell ref="D380:D382"/>
    <mergeCell ref="C385:C387"/>
    <mergeCell ref="D385:D387"/>
    <mergeCell ref="C368:C370"/>
    <mergeCell ref="D368:D370"/>
    <mergeCell ref="C371:C373"/>
    <mergeCell ref="D371:D373"/>
    <mergeCell ref="C374:C376"/>
    <mergeCell ref="D374:D376"/>
    <mergeCell ref="D377:D379"/>
    <mergeCell ref="C322:C324"/>
    <mergeCell ref="D322:D324"/>
    <mergeCell ref="C325:C327"/>
    <mergeCell ref="D325:D327"/>
    <mergeCell ref="C331:C333"/>
    <mergeCell ref="D331:D333"/>
    <mergeCell ref="C334:C336"/>
    <mergeCell ref="D334:D336"/>
    <mergeCell ref="C328:C330"/>
    <mergeCell ref="D328:D330"/>
    <mergeCell ref="C296:C298"/>
    <mergeCell ref="D296:D298"/>
    <mergeCell ref="C84:C92"/>
    <mergeCell ref="D84:D92"/>
    <mergeCell ref="C67:C69"/>
    <mergeCell ref="D67:D69"/>
    <mergeCell ref="C70:C72"/>
    <mergeCell ref="D70:D72"/>
    <mergeCell ref="C73:C75"/>
    <mergeCell ref="D73:D75"/>
    <mergeCell ref="D211:D219"/>
    <mergeCell ref="C220:C228"/>
    <mergeCell ref="D220:D228"/>
    <mergeCell ref="C175:C183"/>
    <mergeCell ref="D175:D183"/>
    <mergeCell ref="C184:C192"/>
    <mergeCell ref="D184:D192"/>
    <mergeCell ref="C193:C201"/>
    <mergeCell ref="D193:D201"/>
    <mergeCell ref="C270:F270"/>
    <mergeCell ref="C245:F245"/>
    <mergeCell ref="D41:D43"/>
    <mergeCell ref="C41:C43"/>
    <mergeCell ref="D38:D40"/>
    <mergeCell ref="C38:C40"/>
    <mergeCell ref="D35:D37"/>
    <mergeCell ref="C35:C37"/>
    <mergeCell ref="D53:D55"/>
    <mergeCell ref="C53:C55"/>
    <mergeCell ref="D50:D52"/>
    <mergeCell ref="C50:C52"/>
    <mergeCell ref="D47:D49"/>
    <mergeCell ref="C47:C49"/>
    <mergeCell ref="D44:D46"/>
    <mergeCell ref="C44:C46"/>
    <mergeCell ref="C4:G5"/>
    <mergeCell ref="C129:C137"/>
    <mergeCell ref="D138:D146"/>
    <mergeCell ref="C202:C210"/>
    <mergeCell ref="D202:D210"/>
    <mergeCell ref="B682:B686"/>
    <mergeCell ref="C682:C686"/>
    <mergeCell ref="D682:D686"/>
    <mergeCell ref="C166:C174"/>
    <mergeCell ref="D166:D174"/>
    <mergeCell ref="D120:D128"/>
    <mergeCell ref="C157:C165"/>
    <mergeCell ref="D157:D165"/>
    <mergeCell ref="D129:D137"/>
    <mergeCell ref="C138:C146"/>
    <mergeCell ref="C458:C472"/>
    <mergeCell ref="D458:D472"/>
    <mergeCell ref="C473:C487"/>
    <mergeCell ref="D473:D487"/>
    <mergeCell ref="C488:C502"/>
    <mergeCell ref="D488:D502"/>
    <mergeCell ref="C503:C517"/>
    <mergeCell ref="D503:D517"/>
    <mergeCell ref="C548:C562"/>
    <mergeCell ref="B687:B691"/>
    <mergeCell ref="C687:C691"/>
    <mergeCell ref="D687:D691"/>
    <mergeCell ref="C32:C34"/>
    <mergeCell ref="D32:D34"/>
    <mergeCell ref="C58:C60"/>
    <mergeCell ref="D58:D60"/>
    <mergeCell ref="C61:C63"/>
    <mergeCell ref="D61:D63"/>
    <mergeCell ref="C64:C66"/>
    <mergeCell ref="D64:D66"/>
    <mergeCell ref="C76:C78"/>
    <mergeCell ref="D76:D78"/>
    <mergeCell ref="C79:C81"/>
    <mergeCell ref="D79:D81"/>
    <mergeCell ref="C120:C128"/>
    <mergeCell ref="C93:C101"/>
    <mergeCell ref="D93:D101"/>
    <mergeCell ref="C102:C110"/>
    <mergeCell ref="D102:D110"/>
    <mergeCell ref="C111:C119"/>
    <mergeCell ref="D111:D119"/>
    <mergeCell ref="C147:C155"/>
    <mergeCell ref="D147:D155"/>
    <mergeCell ref="D548:D562"/>
    <mergeCell ref="D787:D790"/>
    <mergeCell ref="C751:C755"/>
    <mergeCell ref="D751:D755"/>
    <mergeCell ref="C756:C760"/>
    <mergeCell ref="D756:D760"/>
    <mergeCell ref="C761:C763"/>
    <mergeCell ref="D761:D763"/>
    <mergeCell ref="C768:C772"/>
    <mergeCell ref="D768:D772"/>
    <mergeCell ref="C783:C785"/>
    <mergeCell ref="D783:D785"/>
    <mergeCell ref="C787:C790"/>
    <mergeCell ref="C594:C598"/>
    <mergeCell ref="C747:C750"/>
    <mergeCell ref="D747:D750"/>
    <mergeCell ref="C629:C633"/>
    <mergeCell ref="D629:D633"/>
    <mergeCell ref="C638:C641"/>
    <mergeCell ref="D638:D641"/>
    <mergeCell ref="C642:C645"/>
    <mergeCell ref="D642:D645"/>
    <mergeCell ref="D707:D711"/>
    <mergeCell ref="C563:C577"/>
    <mergeCell ref="D563:D577"/>
    <mergeCell ref="D594:D598"/>
    <mergeCell ref="C604:C608"/>
    <mergeCell ref="D1005:D1009"/>
    <mergeCell ref="C1005:C1009"/>
    <mergeCell ref="D697:D701"/>
    <mergeCell ref="C697:C701"/>
    <mergeCell ref="D692:D696"/>
    <mergeCell ref="C692:C696"/>
    <mergeCell ref="D808:D810"/>
    <mergeCell ref="C828:C830"/>
    <mergeCell ref="D828:D830"/>
    <mergeCell ref="C707:C711"/>
    <mergeCell ref="D729:D733"/>
    <mergeCell ref="D738:D741"/>
    <mergeCell ref="C738:C741"/>
    <mergeCell ref="D734:D737"/>
    <mergeCell ref="C734:C737"/>
    <mergeCell ref="C729:C733"/>
    <mergeCell ref="C831:C833"/>
    <mergeCell ref="D831:D833"/>
    <mergeCell ref="C791:C794"/>
    <mergeCell ref="C702:C706"/>
    <mergeCell ref="C986:C989"/>
    <mergeCell ref="C345:C347"/>
    <mergeCell ref="D345:D347"/>
    <mergeCell ref="C348:C350"/>
    <mergeCell ref="D348:D350"/>
    <mergeCell ref="A337:F337"/>
    <mergeCell ref="C518:C532"/>
    <mergeCell ref="D518:D532"/>
    <mergeCell ref="C533:C547"/>
    <mergeCell ref="D533:D547"/>
    <mergeCell ref="C359:C361"/>
    <mergeCell ref="D359:D361"/>
    <mergeCell ref="C362:C364"/>
    <mergeCell ref="D362:D364"/>
    <mergeCell ref="C365:C367"/>
    <mergeCell ref="D365:D367"/>
    <mergeCell ref="C351:C353"/>
    <mergeCell ref="D351:D353"/>
    <mergeCell ref="C354:C356"/>
    <mergeCell ref="D354:D356"/>
    <mergeCell ref="C339:C341"/>
    <mergeCell ref="D339:D341"/>
    <mergeCell ref="C342:C344"/>
    <mergeCell ref="D342:D344"/>
    <mergeCell ref="C380:C382"/>
  </mergeCells>
  <pageMargins left="0.7" right="0.7" top="0.75" bottom="0.75" header="0.3" footer="0.3"/>
  <pageSetup scale="40" orientation="portrait"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4A561-4FB7-4D4E-8FBD-E34464F2658B}">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18" sqref="D18"/>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hidden="1" customWidth="1"/>
    <col min="23" max="23" width="17.85546875" style="449" hidden="1" customWidth="1"/>
    <col min="24" max="24" width="15.5703125" style="449" hidden="1" customWidth="1"/>
    <col min="25" max="25" width="16.42578125" style="449" hidden="1" customWidth="1"/>
    <col min="26" max="26" width="11.42578125" style="449" hidden="1"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4">
        <v>12110</v>
      </c>
      <c r="I4" s="117"/>
      <c r="J4" s="7"/>
      <c r="K4" s="171"/>
      <c r="L4" s="171"/>
      <c r="M4" s="3"/>
      <c r="N4" s="3"/>
      <c r="O4" s="3"/>
      <c r="P4" s="4"/>
      <c r="Q4" s="69"/>
      <c r="R4" s="293"/>
      <c r="S4" s="2"/>
      <c r="T4" s="2"/>
      <c r="U4" s="2"/>
    </row>
    <row r="5" spans="1:24" ht="23.25"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hidden="1"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hidden="1"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hidden="1"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hidden="1"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hidden="1"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hidden="1"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hidden="1"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hidden="1"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hidden="1"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hidden="1"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hidden="1"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hidden="1"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hidden="1"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75" thickBot="1" x14ac:dyDescent="0.3">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75" thickBot="1" x14ac:dyDescent="0.3">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75" thickBot="1" x14ac:dyDescent="0.3">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hidden="1"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hidden="1"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hidden="1"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hidden="1"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hidden="1"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hidden="1"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hidden="1"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hidden="1"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hidden="1"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hidden="1"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hidden="1"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hidden="1"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hidden="1"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hidden="1"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hidden="1"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hidden="1"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hidden="1"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hidden="1"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hidden="1"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hidden="1"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hidden="1"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hidden="1"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hidden="1"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hidden="1"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hidden="1"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hidden="1"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hidden="1"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hidden="1"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2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8.25" hidden="1" x14ac:dyDescent="0.2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8.25" hidden="1" x14ac:dyDescent="0.2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2.5" hidden="1" x14ac:dyDescent="0.2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8.25" hidden="1" x14ac:dyDescent="0.2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8.25" hidden="1" x14ac:dyDescent="0.2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8.25" hidden="1" x14ac:dyDescent="0.2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hidden="1" x14ac:dyDescent="0.2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75" x14ac:dyDescent="0.2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 hidden="1" x14ac:dyDescent="0.2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 hidden="1" x14ac:dyDescent="0.2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8.25" hidden="1" x14ac:dyDescent="0.2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 hidden="1" x14ac:dyDescent="0.2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 hidden="1" x14ac:dyDescent="0.2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 hidden="1" x14ac:dyDescent="0.2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hidden="1" x14ac:dyDescent="0.2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3.5" thickBot="1"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100.5" hidden="1" thickBot="1"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100.5" hidden="1" thickBot="1"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75" hidden="1" thickBot="1"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100.5" hidden="1" thickBot="1"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100.5" hidden="1" thickBot="1"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hidden="1"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customHeight="1" thickBot="1" x14ac:dyDescent="0.3">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hidden="1"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hidden="1"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hidden="1"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hidden="1"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hidden="1"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hidden="1"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hidden="1"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hidden="1"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hidden="1"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hidden="1"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hidden="1"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hidden="1"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hidden="1"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hidden="1"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hidden="1"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hidden="1"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hidden="1"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hidden="1"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hidden="1"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hidden="1"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hidden="1"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hidden="1"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hidden="1"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hidden="1"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hidden="1"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hidden="1"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hidden="1"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2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hidden="1"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5" hidden="1" x14ac:dyDescent="0.2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hidden="1"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5" hidden="1" x14ac:dyDescent="0.2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hidden="1"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hidden="1"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hidden="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hidden="1"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5" hidden="1" x14ac:dyDescent="0.2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hidden="1"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hidden="1"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5" hidden="1" x14ac:dyDescent="0.2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hidden="1"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hidden="1"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hidden="1"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hidden="1"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hidden="1"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hidden="1"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hidden="1"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hidden="1"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hidden="1"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hidden="1"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hidden="1"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hidden="1"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hidden="1"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hidden="1"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hidden="1"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hidden="1"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hidden="1"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hidden="1"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hidden="1"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hidden="1"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hidden="1"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hidden="1"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hidden="1"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75" thickBot="1" x14ac:dyDescent="0.3">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hidden="1"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75" thickBot="1" x14ac:dyDescent="0.3">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75" hidden="1" thickBot="1" x14ac:dyDescent="0.3">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75" hidden="1" thickBot="1" x14ac:dyDescent="0.3">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75" hidden="1" thickBot="1" x14ac:dyDescent="0.3">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75" hidden="1" thickBot="1" x14ac:dyDescent="0.3">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75" hidden="1" thickBot="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hidden="1"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hidden="1"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hidden="1"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hidden="1"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hidden="1"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hidden="1"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hidden="1"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hidden="1"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hidden="1"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hidden="1"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hidden="1"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hidden="1"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hidden="1"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hidden="1"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hidden="1"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2" thickBot="1" x14ac:dyDescent="0.3">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9.25" hidden="1" thickBot="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hidden="1"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hidden="1"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hidden="1"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hidden="1"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hidden="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hidden="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hidden="1"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hidden="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hidden="1"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hidden="1" x14ac:dyDescent="0.2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hidden="1"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hidden="1"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hidden="1"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hidden="1"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hidden="1"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hidden="1"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hidden="1"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hidden="1"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hidden="1" x14ac:dyDescent="0.25">
      <c r="A777" s="1"/>
      <c r="B777" s="61"/>
      <c r="C777" s="64" t="s">
        <v>600</v>
      </c>
      <c r="D777" s="323" t="s">
        <v>601</v>
      </c>
      <c r="E777" s="89" t="s">
        <v>20</v>
      </c>
      <c r="F777" s="270" t="s">
        <v>20</v>
      </c>
      <c r="G777" s="264">
        <v>1.0900000000000001</v>
      </c>
      <c r="H777" s="229">
        <v>13200</v>
      </c>
      <c r="I777" s="505"/>
      <c r="J777" s="327"/>
      <c r="K777" s="210">
        <v>0</v>
      </c>
      <c r="L777" s="24" t="s">
        <v>287</v>
      </c>
      <c r="M777" s="14"/>
      <c r="N777" s="37" t="s">
        <v>520</v>
      </c>
      <c r="O777" s="14" t="s">
        <v>984</v>
      </c>
      <c r="P777" s="213"/>
      <c r="Q777" s="30"/>
      <c r="R777" s="27" t="s">
        <v>287</v>
      </c>
      <c r="S777" s="14">
        <v>100</v>
      </c>
      <c r="T777" s="26" t="s">
        <v>998</v>
      </c>
      <c r="U777" s="26" t="s">
        <v>998</v>
      </c>
      <c r="V777" s="450"/>
    </row>
    <row r="778" spans="1:22" ht="15.75" hidden="1"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hidden="1"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hidden="1"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hidden="1"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hidden="1"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hidden="1"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hidden="1"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hidden="1"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hidden="1" x14ac:dyDescent="0.2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hidden="1"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hidden="1"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hidden="1"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hidden="1"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hidden="1"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hidden="1"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hidden="1"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hidden="1"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hidden="1"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hidden="1"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hidden="1"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hidden="1"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hidden="1"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hidden="1"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hidden="1"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hidden="1"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 hidden="1" x14ac:dyDescent="0.2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hidden="1"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hidden="1"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hidden="1"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hidden="1"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hidden="1"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hidden="1"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hidden="1"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hidden="1"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hidden="1"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hidden="1"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hidden="1"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hidden="1"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hidden="1"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hidden="1"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hidden="1"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hidden="1"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hidden="1"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hidden="1"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hidden="1"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hidden="1"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hidden="1"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hidden="1"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hidden="1"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hidden="1"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25">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hidden="1" x14ac:dyDescent="0.2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hidden="1" x14ac:dyDescent="0.2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hidden="1" x14ac:dyDescent="0.2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hidden="1" x14ac:dyDescent="0.2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2.75" hidden="1" x14ac:dyDescent="0.2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2.75" hidden="1" x14ac:dyDescent="0.2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2.75" hidden="1" x14ac:dyDescent="0.2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2.75" hidden="1" x14ac:dyDescent="0.2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hidden="1"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hidden="1"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hidden="1"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hidden="1"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hidden="1"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hidden="1"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hidden="1"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hidden="1"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hidden="1" x14ac:dyDescent="0.2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hidden="1"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hidden="1"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hidden="1"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hidden="1"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hidden="1"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hidden="1"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hidden="1"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hidden="1"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hidden="1"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hidden="1"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hidden="1"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hidden="1"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hidden="1"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hidden="1"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hidden="1"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hidden="1"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hidden="1"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hidden="1"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hidden="1"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hidden="1"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hidden="1"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hidden="1"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hidden="1"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hidden="1"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hidden="1"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hidden="1"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hidden="1"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hidden="1"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hidden="1"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hidden="1"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hidden="1"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hidden="1"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hidden="1"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hidden="1"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hidden="1"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hidden="1"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hidden="1"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hidden="1"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hidden="1"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hidden="1"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hidden="1"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25">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hidden="1"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hidden="1"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hidden="1"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hidden="1" x14ac:dyDescent="0.2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hidden="1"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hidden="1"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hidden="1"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hidden="1"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hidden="1"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hidden="1"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25">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hidden="1" x14ac:dyDescent="0.2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hidden="1" x14ac:dyDescent="0.2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hidden="1" x14ac:dyDescent="0.2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hidden="1" x14ac:dyDescent="0.2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hidden="1" x14ac:dyDescent="0.2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hidden="1" x14ac:dyDescent="0.2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hidden="1" x14ac:dyDescent="0.2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sheetProtection algorithmName="SHA-512" hashValue="ZSY1Rh208ZtDT3M7ZSCg+AySxyR75Bp770UarFyq8WHUvGdMohhxRdHg/DtQ+n9897a/voL6YWniQ/f7Zo9EHA==" saltValue="7a8IxLOuHDJ32Edo/ic0l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0"/>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1B18-C314-4A7A-9EC2-69F66066DA20}">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F12" sqref="F12"/>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hidden="1" customWidth="1"/>
    <col min="23" max="23" width="17.85546875" style="449" hidden="1" customWidth="1"/>
    <col min="24" max="24" width="15.5703125" style="449" customWidth="1"/>
    <col min="25" max="25" width="16.42578125" style="449"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6">
        <v>12110</v>
      </c>
      <c r="I4" s="117"/>
      <c r="J4" s="7"/>
      <c r="K4" s="171"/>
      <c r="L4" s="171"/>
      <c r="M4" s="3"/>
      <c r="N4" s="3"/>
      <c r="O4" s="3"/>
      <c r="P4" s="4"/>
      <c r="Q4" s="69"/>
      <c r="R4" s="293"/>
      <c r="S4" s="2"/>
      <c r="T4" s="2"/>
      <c r="U4" s="2"/>
    </row>
    <row r="5" spans="1:24" ht="23.25"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hidden="1"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hidden="1"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hidden="1"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hidden="1"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hidden="1"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hidden="1"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hidden="1"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hidden="1"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75" thickBot="1" x14ac:dyDescent="0.3">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75" thickBot="1" x14ac:dyDescent="0.3">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75" thickBot="1" x14ac:dyDescent="0.3">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hidden="1"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hidden="1"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hidden="1"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hidden="1"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hidden="1"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hidden="1"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2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8.25" x14ac:dyDescent="0.2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8.25" x14ac:dyDescent="0.2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2.5" x14ac:dyDescent="0.2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8.25" x14ac:dyDescent="0.2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8.25" x14ac:dyDescent="0.2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8.25" x14ac:dyDescent="0.2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hidden="1" x14ac:dyDescent="0.2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75" hidden="1" x14ac:dyDescent="0.2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 x14ac:dyDescent="0.2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 x14ac:dyDescent="0.2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8.25" x14ac:dyDescent="0.2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 x14ac:dyDescent="0.2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 x14ac:dyDescent="0.2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 x14ac:dyDescent="0.2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hidden="1" x14ac:dyDescent="0.2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75" hidden="1" x14ac:dyDescent="0.2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9.75" x14ac:dyDescent="0.2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9.75" x14ac:dyDescent="0.2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 x14ac:dyDescent="0.2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9.75" x14ac:dyDescent="0.2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9.75" x14ac:dyDescent="0.2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customHeight="1" thickBot="1" x14ac:dyDescent="0.3">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hidden="1"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hidden="1"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hidden="1"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hidden="1"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hidden="1"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hidden="1"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hidden="1"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hidden="1"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hidden="1"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hidden="1"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hidden="1"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hidden="1"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hidden="1"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hidden="1"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hidden="1"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hidden="1"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hidden="1"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hidden="1"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hidden="1"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hidden="1"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hidden="1"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2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hidden="1"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5" hidden="1" x14ac:dyDescent="0.2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hidden="1"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5" hidden="1" x14ac:dyDescent="0.2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hidden="1"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hidden="1"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hidden="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hidden="1"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5" hidden="1" x14ac:dyDescent="0.2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hidden="1"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hidden="1"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5" hidden="1" x14ac:dyDescent="0.2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hidden="1"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hidden="1"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hidden="1"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hidden="1"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hidden="1"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hidden="1"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hidden="1"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hidden="1"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hidden="1"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75" thickBot="1" x14ac:dyDescent="0.3">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hidden="1"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hidden="1"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 hidden="1" x14ac:dyDescent="0.2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 x14ac:dyDescent="0.2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 x14ac:dyDescent="0.2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 x14ac:dyDescent="0.2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 x14ac:dyDescent="0.2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75" thickBot="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hidden="1"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hidden="1"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hidden="1"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hidden="1"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hidden="1"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hidden="1"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hidden="1"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hidden="1"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hidden="1"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hidden="1"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hidden="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hidden="1"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hidden="1"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hidden="1"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hidden="1"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hidden="1"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hidden="1"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hidden="1"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hidden="1"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hidden="1"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hidden="1"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hidden="1"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hidden="1"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hidden="1"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hidden="1"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hidden="1"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1.25" hidden="1" x14ac:dyDescent="0.2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hidden="1" x14ac:dyDescent="0.2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hidden="1"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hidden="1"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hidden="1"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hidden="1"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hidden="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hidden="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hidden="1"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hidden="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hidden="1"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hidden="1" x14ac:dyDescent="0.2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hidden="1"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hidden="1"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hidden="1"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hidden="1"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hidden="1"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hidden="1"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hidden="1"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hidden="1"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hidden="1" x14ac:dyDescent="0.2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75" hidden="1"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hidden="1"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hidden="1"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hidden="1"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hidden="1"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hidden="1"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hidden="1"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hidden="1"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hidden="1" x14ac:dyDescent="0.2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hidden="1"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hidden="1"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hidden="1"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hidden="1"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hidden="1"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hidden="1"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hidden="1"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hidden="1"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hidden="1"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hidden="1"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hidden="1"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hidden="1"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hidden="1"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hidden="1"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hidden="1"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hidden="1"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 hidden="1" x14ac:dyDescent="0.2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hidden="1"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hidden="1"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hidden="1"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hidden="1"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hidden="1"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hidden="1"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hidden="1"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hidden="1"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hidden="1"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hidden="1"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hidden="1"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hidden="1"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hidden="1"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hidden="1"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hidden="1"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hidden="1"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hidden="1"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hidden="1"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hidden="1"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hidden="1"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hidden="1"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hidden="1"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hidden="1"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hidden="1"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25">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hidden="1" x14ac:dyDescent="0.2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hidden="1" x14ac:dyDescent="0.2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hidden="1" x14ac:dyDescent="0.2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hidden="1" x14ac:dyDescent="0.2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2.75" hidden="1" x14ac:dyDescent="0.2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2.75" hidden="1" x14ac:dyDescent="0.2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2.75" hidden="1" x14ac:dyDescent="0.2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2.75" hidden="1" x14ac:dyDescent="0.2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hidden="1"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hidden="1"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hidden="1"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hidden="1"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hidden="1"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hidden="1"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hidden="1"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hidden="1"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hidden="1" x14ac:dyDescent="0.2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hidden="1"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hidden="1"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hidden="1"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hidden="1"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hidden="1"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hidden="1"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hidden="1"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hidden="1"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hidden="1"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hidden="1"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hidden="1"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hidden="1"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hidden="1"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hidden="1"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hidden="1"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hidden="1"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hidden="1"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hidden="1"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hidden="1"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hidden="1"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hidden="1"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hidden="1"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hidden="1"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hidden="1"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hidden="1"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hidden="1"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hidden="1"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hidden="1"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hidden="1"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hidden="1"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hidden="1"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hidden="1"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hidden="1"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hidden="1"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hidden="1"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hidden="1"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hidden="1"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hidden="1"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hidden="1"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hidden="1"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hidden="1"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25">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hidden="1"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hidden="1"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hidden="1"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hidden="1" x14ac:dyDescent="0.2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hidden="1"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hidden="1"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hidden="1"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hidden="1"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hidden="1"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hidden="1"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25">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hidden="1" x14ac:dyDescent="0.2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hidden="1" x14ac:dyDescent="0.2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hidden="1" x14ac:dyDescent="0.2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hidden="1" x14ac:dyDescent="0.2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hidden="1" x14ac:dyDescent="0.2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hidden="1" x14ac:dyDescent="0.2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hidden="1" x14ac:dyDescent="0.2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sheetProtection algorithmName="SHA-512" hashValue="mOeSvViR2bZaaNVqQJHLW0ChZtO+ChYYm5yPKj9m1zx+VqTvqNICstXG1S90LBMcet1LJiPHtJ775PVh1NSusg==" saltValue="KM3ZH669ex7tXKZxYaA9Jg=="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2">
      <filters blank="1">
        <filter val="%"/>
        <filter val="40"/>
        <filter val="50"/>
        <filter val="60"/>
        <filter val="70"/>
        <filter val="80"/>
        <filter val="90"/>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61CA-E1E0-452F-9BEC-88AA0AA14F9C}">
  <sheetPr filterMode="1"/>
  <dimension ref="A1:Z1023"/>
  <sheetViews>
    <sheetView view="pageBreakPreview" topLeftCell="C1" zoomScale="90" zoomScaleNormal="100" zoomScaleSheetLayoutView="90" workbookViewId="0">
      <pane ySplit="6" topLeftCell="A644" activePane="bottomLeft" state="frozen"/>
      <selection activeCell="C6" sqref="C6"/>
      <selection pane="bottomLeft" activeCell="C651" sqref="C651"/>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hidden="1" customWidth="1"/>
    <col min="23" max="23" width="17.85546875" style="449" hidden="1" customWidth="1"/>
    <col min="24" max="24" width="15.5703125" style="449" customWidth="1"/>
    <col min="25" max="25" width="16.42578125" style="449"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6">
        <v>12110</v>
      </c>
      <c r="I4" s="117"/>
      <c r="J4" s="7"/>
      <c r="K4" s="171"/>
      <c r="L4" s="171"/>
      <c r="M4" s="3"/>
      <c r="N4" s="3"/>
      <c r="O4" s="3"/>
      <c r="P4" s="4"/>
      <c r="Q4" s="69"/>
      <c r="R4" s="293"/>
      <c r="S4" s="2"/>
      <c r="T4" s="2"/>
      <c r="U4" s="2"/>
    </row>
    <row r="5" spans="1:24" ht="23.25"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hidden="1"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hidden="1"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75" thickBot="1" x14ac:dyDescent="0.3">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75" thickBot="1" x14ac:dyDescent="0.3">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75" thickBot="1" x14ac:dyDescent="0.3">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5.5" customHeight="1" x14ac:dyDescent="0.25">
      <c r="A267" s="1"/>
      <c r="B267" s="61"/>
      <c r="C267" s="104" t="s">
        <v>1009</v>
      </c>
      <c r="D267" s="95" t="s">
        <v>1010</v>
      </c>
      <c r="E267" s="89"/>
      <c r="F267" s="89" t="s">
        <v>20</v>
      </c>
      <c r="G267" s="90" t="s">
        <v>1011</v>
      </c>
      <c r="H267" s="229">
        <v>3546171</v>
      </c>
      <c r="I267" s="505"/>
      <c r="J267" s="210"/>
      <c r="K267" s="210"/>
      <c r="L267" s="17"/>
      <c r="M267" s="25"/>
      <c r="N267" s="37"/>
      <c r="O267" s="25"/>
      <c r="P267" s="211"/>
      <c r="Q267" s="30"/>
      <c r="R267" s="20"/>
      <c r="S267" s="25"/>
      <c r="T267" s="2"/>
      <c r="U267" s="26"/>
    </row>
    <row r="268" spans="1:26" customFormat="1" ht="28.5" x14ac:dyDescent="0.25">
      <c r="A268" s="1"/>
      <c r="B268" s="61"/>
      <c r="C268" s="114">
        <v>1029</v>
      </c>
      <c r="D268" s="95" t="s">
        <v>177</v>
      </c>
      <c r="E268" s="89"/>
      <c r="F268" s="89" t="s">
        <v>20</v>
      </c>
      <c r="G268" s="90">
        <v>124.86</v>
      </c>
      <c r="H268" s="229">
        <v>1512055</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8" s="20" t="s">
        <v>176</v>
      </c>
      <c r="S268" s="25">
        <v>100</v>
      </c>
      <c r="T268" s="2" t="s">
        <v>998</v>
      </c>
      <c r="U268" s="26" t="s">
        <v>998</v>
      </c>
    </row>
    <row r="269" spans="1:26" customFormat="1" ht="28.5" x14ac:dyDescent="0.25">
      <c r="A269" s="1"/>
      <c r="B269" s="61"/>
      <c r="C269" s="114">
        <v>1030</v>
      </c>
      <c r="D269" s="95" t="s">
        <v>178</v>
      </c>
      <c r="E269" s="89"/>
      <c r="F269" s="89" t="s">
        <v>20</v>
      </c>
      <c r="G269" s="90">
        <v>135.55000000000001</v>
      </c>
      <c r="H269" s="229">
        <v>1641511</v>
      </c>
      <c r="I269" s="505"/>
      <c r="J269" s="210"/>
      <c r="K269" s="210">
        <v>0</v>
      </c>
      <c r="L269" s="17" t="s">
        <v>979</v>
      </c>
      <c r="M269" s="25">
        <v>100</v>
      </c>
      <c r="N269" s="37" t="s">
        <v>481</v>
      </c>
      <c r="O269" s="25">
        <v>1654</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9" s="20" t="s">
        <v>176</v>
      </c>
      <c r="S269" s="25">
        <v>100</v>
      </c>
      <c r="T269" s="2" t="s">
        <v>998</v>
      </c>
      <c r="U269" s="26" t="s">
        <v>998</v>
      </c>
    </row>
    <row r="270" spans="1:26" customFormat="1" ht="15" customHeight="1" x14ac:dyDescent="0.25">
      <c r="A270" s="1"/>
      <c r="B270" s="5"/>
      <c r="C270" s="647" t="s">
        <v>179</v>
      </c>
      <c r="D270" s="648"/>
      <c r="E270" s="648"/>
      <c r="F270" s="648"/>
      <c r="G270" s="532"/>
      <c r="H270" s="229"/>
      <c r="I270" s="505"/>
      <c r="J270" s="459"/>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70" s="25" t="s">
        <v>42</v>
      </c>
      <c r="S270" s="25" t="s">
        <v>42</v>
      </c>
      <c r="T270" s="25" t="s">
        <v>42</v>
      </c>
      <c r="U270" s="299" t="s">
        <v>41</v>
      </c>
    </row>
    <row r="271" spans="1:26" customFormat="1" x14ac:dyDescent="0.25">
      <c r="A271" s="1"/>
      <c r="B271" s="44" t="s">
        <v>1</v>
      </c>
      <c r="C271" s="126" t="s">
        <v>1</v>
      </c>
      <c r="D271" s="126" t="s">
        <v>2</v>
      </c>
      <c r="E271" s="126" t="s">
        <v>3</v>
      </c>
      <c r="F271" s="126" t="s">
        <v>4</v>
      </c>
      <c r="G271" s="105" t="s">
        <v>5</v>
      </c>
      <c r="H271" s="491" t="s">
        <v>6</v>
      </c>
      <c r="I271" s="505"/>
      <c r="J271" s="314"/>
      <c r="K271" s="210">
        <v>0</v>
      </c>
      <c r="L271" s="17" t="s">
        <v>42</v>
      </c>
      <c r="M271" s="25" t="s">
        <v>42</v>
      </c>
      <c r="N271" s="210" t="s">
        <v>42</v>
      </c>
      <c r="O271" s="210" t="s">
        <v>42</v>
      </c>
      <c r="P271" s="211"/>
      <c r="Q2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1" s="25" t="s">
        <v>42</v>
      </c>
      <c r="S271" s="25" t="s">
        <v>42</v>
      </c>
      <c r="T271" s="25" t="s">
        <v>42</v>
      </c>
      <c r="U271" s="299" t="s">
        <v>41</v>
      </c>
      <c r="W271" s="254"/>
      <c r="Y271" s="227"/>
    </row>
    <row r="272" spans="1:26" customFormat="1" ht="52.5" customHeight="1" x14ac:dyDescent="0.25">
      <c r="A272" s="1"/>
      <c r="B272" s="57">
        <v>2016</v>
      </c>
      <c r="C272" s="64">
        <v>2016</v>
      </c>
      <c r="D272" s="323" t="s">
        <v>180</v>
      </c>
      <c r="E272" s="270"/>
      <c r="F272" s="270" t="s">
        <v>20</v>
      </c>
      <c r="G272" s="264">
        <v>449.27</v>
      </c>
      <c r="H272" s="229">
        <v>5440660</v>
      </c>
      <c r="I272" s="506"/>
      <c r="J272" s="286"/>
      <c r="K272" s="210">
        <v>0</v>
      </c>
      <c r="L272" s="13" t="s">
        <v>181</v>
      </c>
      <c r="M272" s="25">
        <v>100</v>
      </c>
      <c r="N272" s="37" t="s">
        <v>481</v>
      </c>
      <c r="O272" s="51" t="s">
        <v>182</v>
      </c>
      <c r="P272" s="211"/>
      <c r="Q272" s="317"/>
      <c r="R272" s="27" t="s">
        <v>181</v>
      </c>
      <c r="S272" s="25">
        <v>100</v>
      </c>
      <c r="T272" s="2" t="s">
        <v>998</v>
      </c>
      <c r="U272" s="26" t="s">
        <v>998</v>
      </c>
      <c r="V272" s="229"/>
      <c r="W272" s="166"/>
      <c r="X272" s="256"/>
      <c r="Y272" s="148"/>
      <c r="Z272" s="121"/>
    </row>
    <row r="273" spans="1:26" customFormat="1" ht="109.5" customHeight="1" x14ac:dyDescent="0.25">
      <c r="A273" s="1"/>
      <c r="B273" s="57"/>
      <c r="C273" s="270">
        <v>90044</v>
      </c>
      <c r="D273" s="323" t="s">
        <v>183</v>
      </c>
      <c r="E273" s="270"/>
      <c r="F273" s="270" t="s">
        <v>20</v>
      </c>
      <c r="G273" s="264">
        <v>0</v>
      </c>
      <c r="H273" s="229">
        <v>0</v>
      </c>
      <c r="I273" s="506"/>
      <c r="J273" s="509"/>
      <c r="K273" s="210">
        <v>0</v>
      </c>
      <c r="L273" s="13" t="s">
        <v>181</v>
      </c>
      <c r="M273" s="37">
        <v>0</v>
      </c>
      <c r="N273" s="37" t="s">
        <v>481</v>
      </c>
      <c r="O273" s="51" t="s">
        <v>182</v>
      </c>
      <c r="P273" s="211"/>
      <c r="Q273" s="317"/>
      <c r="R273" s="27" t="s">
        <v>181</v>
      </c>
      <c r="S273" s="37">
        <v>0</v>
      </c>
      <c r="T273" s="2" t="s">
        <v>998</v>
      </c>
      <c r="U273" s="26" t="s">
        <v>998</v>
      </c>
      <c r="V273" s="229"/>
      <c r="W273" s="230"/>
      <c r="X273" s="148"/>
      <c r="Y273" s="148"/>
      <c r="Z273" s="121"/>
    </row>
    <row r="274" spans="1:26" customFormat="1" ht="128.25" x14ac:dyDescent="0.25">
      <c r="A274" s="1"/>
      <c r="B274" s="57"/>
      <c r="C274" s="270">
        <v>91094</v>
      </c>
      <c r="D274" s="323" t="s">
        <v>184</v>
      </c>
      <c r="E274" s="270"/>
      <c r="F274" s="270" t="s">
        <v>20</v>
      </c>
      <c r="G274" s="264">
        <v>179.74</v>
      </c>
      <c r="H274" s="229">
        <v>2176651</v>
      </c>
      <c r="I274" s="506"/>
      <c r="J274" s="286"/>
      <c r="K274" s="210">
        <v>0</v>
      </c>
      <c r="L274" s="13" t="s">
        <v>181</v>
      </c>
      <c r="M274" s="37">
        <v>40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4" s="22" t="s">
        <v>181</v>
      </c>
      <c r="S274" s="37">
        <v>40</v>
      </c>
      <c r="T274" s="2" t="s">
        <v>998</v>
      </c>
      <c r="U274" s="26" t="s">
        <v>998</v>
      </c>
      <c r="V274" s="173"/>
      <c r="W274" s="158"/>
      <c r="Y274" s="226"/>
      <c r="Z274" s="228"/>
    </row>
    <row r="275" spans="1:26" customFormat="1" ht="128.25" x14ac:dyDescent="0.25">
      <c r="A275" s="1"/>
      <c r="B275" s="57"/>
      <c r="C275" s="270">
        <v>91095</v>
      </c>
      <c r="D275" s="323" t="s">
        <v>185</v>
      </c>
      <c r="E275" s="270"/>
      <c r="F275" s="270" t="s">
        <v>20</v>
      </c>
      <c r="G275" s="264">
        <v>224.66</v>
      </c>
      <c r="H275" s="229">
        <v>2720633</v>
      </c>
      <c r="I275" s="506"/>
      <c r="J275" s="286"/>
      <c r="K275" s="210">
        <v>0</v>
      </c>
      <c r="L275" s="13" t="s">
        <v>181</v>
      </c>
      <c r="M275" s="37">
        <v>50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5" s="22" t="s">
        <v>181</v>
      </c>
      <c r="S275" s="37">
        <v>50</v>
      </c>
      <c r="T275" s="2" t="s">
        <v>998</v>
      </c>
      <c r="U275" s="26" t="s">
        <v>998</v>
      </c>
      <c r="V275" s="255"/>
      <c r="W275" s="167"/>
      <c r="Y275" s="166"/>
      <c r="Z275" s="228"/>
    </row>
    <row r="276" spans="1:26" customFormat="1" ht="142.5" x14ac:dyDescent="0.25">
      <c r="A276" s="1"/>
      <c r="B276" s="57"/>
      <c r="C276" s="270">
        <v>91096</v>
      </c>
      <c r="D276" s="323" t="s">
        <v>186</v>
      </c>
      <c r="E276" s="270"/>
      <c r="F276" s="270" t="s">
        <v>20</v>
      </c>
      <c r="G276" s="264">
        <v>269.61</v>
      </c>
      <c r="H276" s="229">
        <v>3264977</v>
      </c>
      <c r="I276" s="506"/>
      <c r="J276" s="286"/>
      <c r="K276" s="210">
        <v>0</v>
      </c>
      <c r="L276" s="13" t="s">
        <v>181</v>
      </c>
      <c r="M276" s="37">
        <v>60</v>
      </c>
      <c r="N276" s="37" t="s">
        <v>481</v>
      </c>
      <c r="O276" s="51" t="s">
        <v>182</v>
      </c>
      <c r="P276" s="211"/>
      <c r="Q2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6" s="22" t="s">
        <v>181</v>
      </c>
      <c r="S276" s="37">
        <v>60</v>
      </c>
      <c r="T276" s="2" t="s">
        <v>998</v>
      </c>
      <c r="U276" s="26" t="s">
        <v>998</v>
      </c>
      <c r="V276" s="255"/>
      <c r="W276" s="158"/>
      <c r="X276">
        <f>+ROUND(G272*60%,2)</f>
        <v>269.56</v>
      </c>
      <c r="Z276" s="228"/>
    </row>
    <row r="277" spans="1:26" customFormat="1" ht="128.25" x14ac:dyDescent="0.25">
      <c r="A277" s="1"/>
      <c r="B277" s="57"/>
      <c r="C277" s="27">
        <v>92094</v>
      </c>
      <c r="D277" s="323" t="s">
        <v>187</v>
      </c>
      <c r="E277" s="270"/>
      <c r="F277" s="270" t="s">
        <v>20</v>
      </c>
      <c r="G277" s="264">
        <v>314.52999999999997</v>
      </c>
      <c r="H277" s="229">
        <v>3808958</v>
      </c>
      <c r="I277" s="506"/>
      <c r="J277" s="286"/>
      <c r="K277" s="210">
        <v>0</v>
      </c>
      <c r="L277" s="13" t="s">
        <v>181</v>
      </c>
      <c r="M277" s="37">
        <v>70</v>
      </c>
      <c r="N277" s="37" t="s">
        <v>481</v>
      </c>
      <c r="O277" s="51" t="s">
        <v>182</v>
      </c>
      <c r="P277" s="211"/>
      <c r="Q277" s="317"/>
      <c r="R277" s="22" t="s">
        <v>181</v>
      </c>
      <c r="S277" s="37">
        <v>70</v>
      </c>
      <c r="T277" s="2" t="s">
        <v>998</v>
      </c>
      <c r="U277" s="26" t="s">
        <v>998</v>
      </c>
      <c r="V277" s="229"/>
      <c r="W277" s="230"/>
      <c r="X277" s="148"/>
      <c r="Y277" s="148"/>
      <c r="Z277" s="121"/>
    </row>
    <row r="278" spans="1:26" customFormat="1" ht="128.25" x14ac:dyDescent="0.25">
      <c r="A278" s="1"/>
      <c r="B278" s="57"/>
      <c r="C278" s="27">
        <v>92095</v>
      </c>
      <c r="D278" s="323" t="s">
        <v>188</v>
      </c>
      <c r="E278" s="270"/>
      <c r="F278" s="270" t="s">
        <v>20</v>
      </c>
      <c r="G278" s="264">
        <v>359.44</v>
      </c>
      <c r="H278" s="229">
        <v>4352818</v>
      </c>
      <c r="I278" s="506"/>
      <c r="J278" s="286"/>
      <c r="K278" s="210">
        <v>0</v>
      </c>
      <c r="L278" s="13" t="s">
        <v>181</v>
      </c>
      <c r="M278" s="37">
        <v>80</v>
      </c>
      <c r="N278" s="37" t="s">
        <v>481</v>
      </c>
      <c r="O278" s="51" t="s">
        <v>182</v>
      </c>
      <c r="P278" s="211"/>
      <c r="Q278" s="317"/>
      <c r="R278" s="22" t="s">
        <v>181</v>
      </c>
      <c r="S278" s="37">
        <v>80</v>
      </c>
      <c r="T278" s="2" t="s">
        <v>998</v>
      </c>
      <c r="U278" s="26" t="s">
        <v>998</v>
      </c>
      <c r="V278" s="257"/>
      <c r="W278" s="230"/>
      <c r="X278" s="148"/>
      <c r="Y278" s="148"/>
      <c r="Z278" s="121"/>
    </row>
    <row r="279" spans="1:26" customFormat="1" ht="128.25" x14ac:dyDescent="0.25">
      <c r="A279" s="1"/>
      <c r="B279" s="57"/>
      <c r="C279" s="27">
        <v>92096</v>
      </c>
      <c r="D279" s="323" t="s">
        <v>189</v>
      </c>
      <c r="E279" s="270"/>
      <c r="F279" s="270" t="s">
        <v>20</v>
      </c>
      <c r="G279" s="264">
        <v>404.4</v>
      </c>
      <c r="H279" s="229">
        <v>4897284</v>
      </c>
      <c r="I279" s="506"/>
      <c r="J279" s="286"/>
      <c r="K279" s="210">
        <v>0</v>
      </c>
      <c r="L279" s="13" t="s">
        <v>181</v>
      </c>
      <c r="M279" s="37">
        <v>90</v>
      </c>
      <c r="N279" s="37" t="s">
        <v>481</v>
      </c>
      <c r="O279" s="51" t="s">
        <v>182</v>
      </c>
      <c r="P279" s="211"/>
      <c r="Q279" s="317"/>
      <c r="R279" s="22" t="s">
        <v>181</v>
      </c>
      <c r="S279" s="37">
        <v>90</v>
      </c>
      <c r="T279" s="2" t="s">
        <v>998</v>
      </c>
      <c r="U279" s="26" t="s">
        <v>998</v>
      </c>
      <c r="V279" s="257"/>
      <c r="W279" s="230"/>
      <c r="X279" s="148"/>
      <c r="Y279" s="148"/>
      <c r="Z279" s="121"/>
    </row>
    <row r="280" spans="1:26" ht="28.5" x14ac:dyDescent="0.25">
      <c r="A280" s="1"/>
      <c r="B280" s="57">
        <v>2017</v>
      </c>
      <c r="C280" s="64">
        <v>2017</v>
      </c>
      <c r="D280" s="323" t="s">
        <v>190</v>
      </c>
      <c r="E280" s="270"/>
      <c r="F280" s="270" t="s">
        <v>20</v>
      </c>
      <c r="G280" s="264">
        <v>470.48</v>
      </c>
      <c r="H280" s="229">
        <v>5697513</v>
      </c>
      <c r="I280" s="506"/>
      <c r="J280" s="286"/>
      <c r="K280" s="210">
        <v>0</v>
      </c>
      <c r="L280" s="13" t="s">
        <v>181</v>
      </c>
      <c r="M280" s="25">
        <v>100</v>
      </c>
      <c r="N280" s="37" t="s">
        <v>481</v>
      </c>
      <c r="O280" s="25"/>
      <c r="P280" s="211"/>
      <c r="Q280" s="317"/>
      <c r="R280" s="22" t="s">
        <v>181</v>
      </c>
      <c r="S280" s="25">
        <v>100</v>
      </c>
      <c r="T280" s="2" t="s">
        <v>998</v>
      </c>
      <c r="U280" s="26" t="s">
        <v>998</v>
      </c>
      <c r="V280" s="457"/>
      <c r="W280" s="279"/>
      <c r="X280" s="280"/>
      <c r="Y280" s="280"/>
      <c r="Z280" s="458"/>
    </row>
    <row r="281" spans="1:26" ht="42.75" x14ac:dyDescent="0.25">
      <c r="A281" s="1"/>
      <c r="B281" s="61"/>
      <c r="C281" s="270">
        <v>90046</v>
      </c>
      <c r="D281" s="323" t="s">
        <v>191</v>
      </c>
      <c r="E281" s="270"/>
      <c r="F281" s="270" t="s">
        <v>20</v>
      </c>
      <c r="G281" s="264">
        <v>0</v>
      </c>
      <c r="H281" s="229">
        <v>0</v>
      </c>
      <c r="I281" s="506"/>
      <c r="J281" s="286"/>
      <c r="K281" s="210">
        <v>0</v>
      </c>
      <c r="L281" s="13" t="s">
        <v>181</v>
      </c>
      <c r="M281" s="37">
        <v>0</v>
      </c>
      <c r="N281" s="37" t="s">
        <v>481</v>
      </c>
      <c r="O281" s="37"/>
      <c r="P281" s="211"/>
      <c r="Q281" s="317"/>
      <c r="R281" s="22" t="s">
        <v>181</v>
      </c>
      <c r="S281" s="37">
        <v>0</v>
      </c>
      <c r="T281" s="2" t="s">
        <v>998</v>
      </c>
      <c r="U281" s="26" t="s">
        <v>998</v>
      </c>
      <c r="V281" s="278"/>
      <c r="W281" s="279"/>
      <c r="X281" s="280"/>
      <c r="Y281" s="280"/>
      <c r="Z281" s="458"/>
    </row>
    <row r="282" spans="1:26" ht="114" x14ac:dyDescent="0.25">
      <c r="A282" s="1"/>
      <c r="B282" s="61"/>
      <c r="C282" s="270">
        <v>91097</v>
      </c>
      <c r="D282" s="323" t="s">
        <v>192</v>
      </c>
      <c r="E282" s="270"/>
      <c r="F282" s="270" t="s">
        <v>20</v>
      </c>
      <c r="G282" s="264">
        <v>188.18</v>
      </c>
      <c r="H282" s="229">
        <v>2278860</v>
      </c>
      <c r="I282" s="506"/>
      <c r="J282" s="286"/>
      <c r="K282" s="210">
        <v>0</v>
      </c>
      <c r="L282" s="13" t="s">
        <v>181</v>
      </c>
      <c r="M282" s="37">
        <v>40</v>
      </c>
      <c r="N282" s="37" t="s">
        <v>481</v>
      </c>
      <c r="O282" s="37"/>
      <c r="P282" s="211"/>
      <c r="Q282" s="317"/>
      <c r="R282" s="22" t="s">
        <v>181</v>
      </c>
      <c r="S282" s="37">
        <v>40</v>
      </c>
      <c r="T282" s="2" t="s">
        <v>998</v>
      </c>
      <c r="U282" s="26" t="s">
        <v>998</v>
      </c>
      <c r="V282" s="62"/>
      <c r="W282" s="279"/>
      <c r="X282" s="280"/>
      <c r="Y282" s="280"/>
      <c r="Z282" s="458"/>
    </row>
    <row r="283" spans="1:26" ht="114" x14ac:dyDescent="0.25">
      <c r="A283" s="1"/>
      <c r="B283" s="61"/>
      <c r="C283" s="270">
        <v>91098</v>
      </c>
      <c r="D283" s="323" t="s">
        <v>193</v>
      </c>
      <c r="E283" s="270"/>
      <c r="F283" s="270" t="s">
        <v>20</v>
      </c>
      <c r="G283" s="264">
        <v>235.26</v>
      </c>
      <c r="H283" s="229">
        <v>2848999</v>
      </c>
      <c r="I283" s="506"/>
      <c r="J283" s="286"/>
      <c r="K283" s="210">
        <v>0</v>
      </c>
      <c r="L283" s="13" t="s">
        <v>181</v>
      </c>
      <c r="M283" s="37">
        <v>50</v>
      </c>
      <c r="N283" s="37" t="s">
        <v>481</v>
      </c>
      <c r="O283" s="37"/>
      <c r="P283" s="211"/>
      <c r="Q283" s="317"/>
      <c r="R283" s="22" t="s">
        <v>181</v>
      </c>
      <c r="S283" s="37">
        <v>50</v>
      </c>
      <c r="T283" s="2" t="s">
        <v>998</v>
      </c>
      <c r="U283" s="26" t="s">
        <v>998</v>
      </c>
      <c r="V283" s="62"/>
      <c r="W283" s="279"/>
      <c r="X283" s="280"/>
      <c r="Y283" s="280"/>
      <c r="Z283" s="458"/>
    </row>
    <row r="284" spans="1:26" ht="128.25" x14ac:dyDescent="0.25">
      <c r="A284" s="1"/>
      <c r="B284" s="61"/>
      <c r="C284" s="270">
        <v>91099</v>
      </c>
      <c r="D284" s="455" t="s">
        <v>194</v>
      </c>
      <c r="E284" s="270"/>
      <c r="F284" s="270" t="s">
        <v>20</v>
      </c>
      <c r="G284" s="264">
        <v>282.29000000000002</v>
      </c>
      <c r="H284" s="229">
        <v>3418532</v>
      </c>
      <c r="I284" s="506"/>
      <c r="J284" s="286"/>
      <c r="K284" s="210">
        <v>0</v>
      </c>
      <c r="L284" s="13" t="s">
        <v>181</v>
      </c>
      <c r="M284" s="37">
        <v>60</v>
      </c>
      <c r="N284" s="37" t="s">
        <v>481</v>
      </c>
      <c r="O284" s="37"/>
      <c r="P284" s="211"/>
      <c r="Q284" s="317"/>
      <c r="R284" s="22" t="s">
        <v>181</v>
      </c>
      <c r="S284" s="37">
        <v>60</v>
      </c>
      <c r="T284" s="2" t="s">
        <v>998</v>
      </c>
      <c r="U284" s="26" t="s">
        <v>998</v>
      </c>
      <c r="V284" s="62"/>
      <c r="W284" s="279"/>
      <c r="X284" s="280"/>
      <c r="Y284" s="280"/>
      <c r="Z284" s="458"/>
    </row>
    <row r="285" spans="1:26" ht="114" x14ac:dyDescent="0.25">
      <c r="A285" s="1"/>
      <c r="B285" s="61"/>
      <c r="C285" s="27">
        <v>92097</v>
      </c>
      <c r="D285" s="323" t="s">
        <v>195</v>
      </c>
      <c r="E285" s="270"/>
      <c r="F285" s="270" t="s">
        <v>20</v>
      </c>
      <c r="G285" s="264">
        <v>329.33</v>
      </c>
      <c r="H285" s="229">
        <v>3988186</v>
      </c>
      <c r="I285" s="506"/>
      <c r="J285" s="286"/>
      <c r="K285" s="210">
        <v>0</v>
      </c>
      <c r="L285" s="13" t="s">
        <v>181</v>
      </c>
      <c r="M285" s="37">
        <v>70</v>
      </c>
      <c r="N285" s="37" t="s">
        <v>481</v>
      </c>
      <c r="O285" s="37"/>
      <c r="P285" s="211"/>
      <c r="Q285" s="317"/>
      <c r="R285" s="22" t="s">
        <v>181</v>
      </c>
      <c r="S285" s="37">
        <v>70</v>
      </c>
      <c r="T285" s="2" t="s">
        <v>998</v>
      </c>
      <c r="U285" s="26" t="s">
        <v>998</v>
      </c>
      <c r="V285" s="62"/>
      <c r="W285" s="279"/>
      <c r="X285" s="280"/>
      <c r="Y285" s="280"/>
      <c r="Z285" s="458"/>
    </row>
    <row r="286" spans="1:26" ht="114" x14ac:dyDescent="0.25">
      <c r="A286" s="1"/>
      <c r="B286" s="61"/>
      <c r="C286" s="27">
        <v>92098</v>
      </c>
      <c r="D286" s="323" t="s">
        <v>196</v>
      </c>
      <c r="E286" s="288"/>
      <c r="F286" s="270" t="s">
        <v>20</v>
      </c>
      <c r="G286" s="264">
        <v>376.41</v>
      </c>
      <c r="H286" s="229">
        <v>4558325</v>
      </c>
      <c r="I286" s="506"/>
      <c r="J286" s="286"/>
      <c r="K286" s="210">
        <v>0</v>
      </c>
      <c r="L286" s="13" t="s">
        <v>181</v>
      </c>
      <c r="M286" s="37">
        <v>80</v>
      </c>
      <c r="N286" s="37" t="s">
        <v>481</v>
      </c>
      <c r="O286" s="37"/>
      <c r="P286" s="211"/>
      <c r="Q286" s="317"/>
      <c r="R286" s="22" t="s">
        <v>181</v>
      </c>
      <c r="S286" s="37">
        <v>80</v>
      </c>
      <c r="T286" s="2" t="s">
        <v>998</v>
      </c>
      <c r="U286" s="26" t="s">
        <v>998</v>
      </c>
      <c r="V286" s="62"/>
      <c r="W286" s="279"/>
      <c r="X286" s="280"/>
      <c r="Y286" s="280"/>
      <c r="Z286" s="458"/>
    </row>
    <row r="287" spans="1:26" ht="114" x14ac:dyDescent="0.25">
      <c r="A287" s="1"/>
      <c r="B287" s="61"/>
      <c r="C287" s="27">
        <v>92099</v>
      </c>
      <c r="D287" s="323" t="s">
        <v>197</v>
      </c>
      <c r="E287" s="288"/>
      <c r="F287" s="270" t="s">
        <v>20</v>
      </c>
      <c r="G287" s="264">
        <v>423.44</v>
      </c>
      <c r="H287" s="229">
        <v>5127858</v>
      </c>
      <c r="I287" s="506"/>
      <c r="J287" s="286"/>
      <c r="K287" s="210">
        <v>0</v>
      </c>
      <c r="L287" s="13" t="s">
        <v>181</v>
      </c>
      <c r="M287" s="37">
        <v>90</v>
      </c>
      <c r="N287" s="37" t="s">
        <v>481</v>
      </c>
      <c r="O287" s="37"/>
      <c r="P287" s="211"/>
      <c r="Q287" s="317"/>
      <c r="R287" s="22" t="s">
        <v>181</v>
      </c>
      <c r="S287" s="37">
        <v>90</v>
      </c>
      <c r="T287" s="2" t="s">
        <v>998</v>
      </c>
      <c r="U287" s="26" t="s">
        <v>998</v>
      </c>
      <c r="V287" s="62"/>
      <c r="W287" s="279"/>
      <c r="X287" s="280"/>
      <c r="Y287" s="280"/>
      <c r="Z287" s="458"/>
    </row>
    <row r="288" spans="1:26" ht="28.5" x14ac:dyDescent="0.25">
      <c r="A288" s="1"/>
      <c r="B288" s="61">
        <v>2018</v>
      </c>
      <c r="C288" s="64">
        <v>2018</v>
      </c>
      <c r="D288" s="323" t="s">
        <v>198</v>
      </c>
      <c r="E288" s="288"/>
      <c r="F288" s="270" t="s">
        <v>20</v>
      </c>
      <c r="G288" s="264">
        <v>466.96</v>
      </c>
      <c r="H288" s="229">
        <v>5654886</v>
      </c>
      <c r="I288" s="506"/>
      <c r="J288" s="286"/>
      <c r="K288" s="210">
        <v>0</v>
      </c>
      <c r="L288" s="13" t="s">
        <v>181</v>
      </c>
      <c r="M288" s="25">
        <v>100</v>
      </c>
      <c r="N288" s="37" t="s">
        <v>481</v>
      </c>
      <c r="O288" s="25"/>
      <c r="P288" s="211"/>
      <c r="Q288" s="317"/>
      <c r="R288" s="22" t="s">
        <v>181</v>
      </c>
      <c r="S288" s="25">
        <v>100</v>
      </c>
      <c r="T288" s="2" t="s">
        <v>998</v>
      </c>
      <c r="U288" s="26" t="s">
        <v>998</v>
      </c>
      <c r="V288" s="457"/>
      <c r="W288" s="279"/>
      <c r="X288" s="280"/>
      <c r="Y288" s="280"/>
      <c r="Z288" s="458"/>
    </row>
    <row r="289" spans="1:26" ht="42.75" x14ac:dyDescent="0.25">
      <c r="A289" s="1"/>
      <c r="B289" s="61"/>
      <c r="C289" s="270">
        <v>90045</v>
      </c>
      <c r="D289" s="323" t="s">
        <v>199</v>
      </c>
      <c r="E289" s="288"/>
      <c r="F289" s="270" t="s">
        <v>20</v>
      </c>
      <c r="G289" s="264">
        <v>0</v>
      </c>
      <c r="H289" s="229">
        <v>0</v>
      </c>
      <c r="I289" s="506"/>
      <c r="J289" s="286"/>
      <c r="K289" s="210">
        <v>0</v>
      </c>
      <c r="L289" s="13" t="s">
        <v>181</v>
      </c>
      <c r="M289" s="37">
        <v>0</v>
      </c>
      <c r="N289" s="37" t="s">
        <v>481</v>
      </c>
      <c r="O289" s="37"/>
      <c r="P289" s="211"/>
      <c r="Q289" s="317"/>
      <c r="R289" s="22" t="s">
        <v>181</v>
      </c>
      <c r="S289" s="37">
        <v>0</v>
      </c>
      <c r="T289" s="2" t="s">
        <v>998</v>
      </c>
      <c r="U289" s="26" t="s">
        <v>998</v>
      </c>
      <c r="V289" s="278"/>
      <c r="W289" s="279"/>
      <c r="X289" s="280"/>
      <c r="Y289" s="280"/>
      <c r="Z289" s="458"/>
    </row>
    <row r="290" spans="1:26" ht="99.75" x14ac:dyDescent="0.25">
      <c r="A290" s="1"/>
      <c r="B290" s="61"/>
      <c r="C290" s="270">
        <v>91100</v>
      </c>
      <c r="D290" s="323" t="s">
        <v>200</v>
      </c>
      <c r="E290" s="288"/>
      <c r="F290" s="270" t="s">
        <v>20</v>
      </c>
      <c r="G290" s="264">
        <v>186.78</v>
      </c>
      <c r="H290" s="229">
        <v>2261906</v>
      </c>
      <c r="I290" s="506"/>
      <c r="J290" s="286"/>
      <c r="K290" s="210">
        <v>0</v>
      </c>
      <c r="L290" s="13" t="s">
        <v>181</v>
      </c>
      <c r="M290" s="37">
        <v>40</v>
      </c>
      <c r="N290" s="37" t="s">
        <v>481</v>
      </c>
      <c r="O290" s="37"/>
      <c r="P290" s="211"/>
      <c r="Q290" s="317"/>
      <c r="R290" s="22" t="s">
        <v>181</v>
      </c>
      <c r="S290" s="37">
        <v>40</v>
      </c>
      <c r="T290" s="2" t="s">
        <v>998</v>
      </c>
      <c r="U290" s="26" t="s">
        <v>998</v>
      </c>
      <c r="V290" s="62"/>
      <c r="W290" s="279"/>
      <c r="X290" s="280"/>
      <c r="Y290" s="280"/>
      <c r="Z290" s="458"/>
    </row>
    <row r="291" spans="1:26" ht="99.75" x14ac:dyDescent="0.25">
      <c r="A291" s="1"/>
      <c r="B291" s="61"/>
      <c r="C291" s="270">
        <v>91101</v>
      </c>
      <c r="D291" s="323" t="s">
        <v>201</v>
      </c>
      <c r="E291" s="288"/>
      <c r="F291" s="270" t="s">
        <v>20</v>
      </c>
      <c r="G291" s="264">
        <v>233.48</v>
      </c>
      <c r="H291" s="229">
        <v>2827443</v>
      </c>
      <c r="I291" s="506"/>
      <c r="J291" s="286"/>
      <c r="K291" s="210">
        <v>0</v>
      </c>
      <c r="L291" s="13" t="s">
        <v>181</v>
      </c>
      <c r="M291" s="37">
        <v>50</v>
      </c>
      <c r="N291" s="37" t="s">
        <v>481</v>
      </c>
      <c r="O291" s="37"/>
      <c r="P291" s="211"/>
      <c r="Q291" s="317"/>
      <c r="R291" s="22" t="s">
        <v>181</v>
      </c>
      <c r="S291" s="37">
        <v>50</v>
      </c>
      <c r="T291" s="2" t="s">
        <v>998</v>
      </c>
      <c r="U291" s="26" t="s">
        <v>998</v>
      </c>
      <c r="V291" s="62"/>
      <c r="W291" s="279"/>
      <c r="X291" s="280"/>
      <c r="Y291" s="280"/>
      <c r="Z291" s="458"/>
    </row>
    <row r="292" spans="1:26" ht="114" x14ac:dyDescent="0.25">
      <c r="A292" s="1"/>
      <c r="B292" s="61"/>
      <c r="C292" s="270">
        <v>91102</v>
      </c>
      <c r="D292" s="323" t="s">
        <v>202</v>
      </c>
      <c r="E292" s="288"/>
      <c r="F292" s="270" t="s">
        <v>20</v>
      </c>
      <c r="G292" s="264">
        <v>280.17</v>
      </c>
      <c r="H292" s="229">
        <v>3392859</v>
      </c>
      <c r="I292" s="506"/>
      <c r="J292" s="286"/>
      <c r="K292" s="210">
        <v>0</v>
      </c>
      <c r="L292" s="13" t="s">
        <v>181</v>
      </c>
      <c r="M292" s="37">
        <v>60</v>
      </c>
      <c r="N292" s="37" t="s">
        <v>481</v>
      </c>
      <c r="O292" s="37"/>
      <c r="P292" s="211"/>
      <c r="Q292" s="317"/>
      <c r="R292" s="22" t="s">
        <v>181</v>
      </c>
      <c r="S292" s="37">
        <v>60</v>
      </c>
      <c r="T292" s="2" t="s">
        <v>998</v>
      </c>
      <c r="U292" s="26" t="s">
        <v>998</v>
      </c>
      <c r="V292" s="62"/>
      <c r="W292" s="279"/>
      <c r="X292" s="280"/>
      <c r="Y292" s="280"/>
      <c r="Z292" s="458"/>
    </row>
    <row r="293" spans="1:26" ht="99.75" x14ac:dyDescent="0.25">
      <c r="A293" s="1"/>
      <c r="B293" s="61"/>
      <c r="C293" s="27">
        <v>92100</v>
      </c>
      <c r="D293" s="323" t="s">
        <v>203</v>
      </c>
      <c r="E293" s="288"/>
      <c r="F293" s="270" t="s">
        <v>20</v>
      </c>
      <c r="G293" s="264">
        <v>326.87</v>
      </c>
      <c r="H293" s="229">
        <v>3958396</v>
      </c>
      <c r="I293" s="506"/>
      <c r="J293" s="286"/>
      <c r="K293" s="210">
        <v>0</v>
      </c>
      <c r="L293" s="13" t="s">
        <v>181</v>
      </c>
      <c r="M293" s="37">
        <v>70</v>
      </c>
      <c r="N293" s="37" t="s">
        <v>481</v>
      </c>
      <c r="O293" s="37"/>
      <c r="P293" s="211"/>
      <c r="Q293" s="317"/>
      <c r="R293" s="22" t="s">
        <v>181</v>
      </c>
      <c r="S293" s="37">
        <v>70</v>
      </c>
      <c r="T293" s="2" t="s">
        <v>998</v>
      </c>
      <c r="U293" s="26" t="s">
        <v>998</v>
      </c>
      <c r="V293" s="62"/>
      <c r="W293" s="279"/>
      <c r="X293" s="280"/>
      <c r="Y293" s="280"/>
      <c r="Z293" s="458"/>
    </row>
    <row r="294" spans="1:26" ht="99.75" x14ac:dyDescent="0.25">
      <c r="A294" s="1"/>
      <c r="B294" s="61"/>
      <c r="C294" s="27">
        <v>92101</v>
      </c>
      <c r="D294" s="323" t="s">
        <v>204</v>
      </c>
      <c r="E294" s="288"/>
      <c r="F294" s="270" t="s">
        <v>20</v>
      </c>
      <c r="G294" s="264">
        <v>373.56</v>
      </c>
      <c r="H294" s="229">
        <v>4523812</v>
      </c>
      <c r="I294" s="506"/>
      <c r="J294" s="286"/>
      <c r="K294" s="210">
        <v>0</v>
      </c>
      <c r="L294" s="13" t="s">
        <v>181</v>
      </c>
      <c r="M294" s="37">
        <v>80</v>
      </c>
      <c r="N294" s="37" t="s">
        <v>481</v>
      </c>
      <c r="O294" s="37"/>
      <c r="P294" s="211"/>
      <c r="Q294" s="317"/>
      <c r="R294" s="22" t="s">
        <v>181</v>
      </c>
      <c r="S294" s="37">
        <v>80</v>
      </c>
      <c r="T294" s="2" t="s">
        <v>998</v>
      </c>
      <c r="U294" s="26" t="s">
        <v>998</v>
      </c>
      <c r="V294" s="62"/>
      <c r="W294" s="279"/>
      <c r="X294" s="280"/>
      <c r="Y294" s="280"/>
      <c r="Z294" s="458"/>
    </row>
    <row r="295" spans="1:26" ht="100.5" thickBot="1" x14ac:dyDescent="0.3">
      <c r="A295" s="1"/>
      <c r="B295" s="61"/>
      <c r="C295" s="400">
        <v>92102</v>
      </c>
      <c r="D295" s="456" t="s">
        <v>205</v>
      </c>
      <c r="E295" s="289"/>
      <c r="F295" s="399" t="s">
        <v>20</v>
      </c>
      <c r="G295" s="283">
        <v>420.26</v>
      </c>
      <c r="H295" s="250">
        <v>5089349</v>
      </c>
      <c r="I295" s="506"/>
      <c r="J295" s="286"/>
      <c r="K295" s="210">
        <v>0</v>
      </c>
      <c r="L295" s="298" t="s">
        <v>181</v>
      </c>
      <c r="M295" s="209">
        <v>90</v>
      </c>
      <c r="N295" s="209" t="s">
        <v>481</v>
      </c>
      <c r="O295" s="209"/>
      <c r="P295" s="334"/>
      <c r="Q295" s="363"/>
      <c r="R295" s="364" t="s">
        <v>181</v>
      </c>
      <c r="S295" s="209">
        <v>90</v>
      </c>
      <c r="T295" s="2" t="s">
        <v>998</v>
      </c>
      <c r="U295" s="26" t="s">
        <v>998</v>
      </c>
      <c r="V295" s="62"/>
      <c r="W295" s="279"/>
      <c r="X295" s="280"/>
      <c r="Y295" s="280"/>
      <c r="Z295" s="458"/>
    </row>
    <row r="296" spans="1:26" ht="30" customHeight="1" x14ac:dyDescent="0.25">
      <c r="A296" s="1"/>
      <c r="B296" s="61">
        <v>90085</v>
      </c>
      <c r="C296" s="622" t="s">
        <v>206</v>
      </c>
      <c r="D296" s="625" t="s">
        <v>207</v>
      </c>
      <c r="E296" s="290">
        <v>1</v>
      </c>
      <c r="F296" s="269" t="s">
        <v>208</v>
      </c>
      <c r="G296" s="263">
        <v>0</v>
      </c>
      <c r="H296" s="266">
        <v>0</v>
      </c>
      <c r="I296" s="542"/>
      <c r="J296" s="286"/>
      <c r="K296" s="210">
        <v>0</v>
      </c>
      <c r="L296" s="301" t="s">
        <v>181</v>
      </c>
      <c r="M296" s="215">
        <v>0</v>
      </c>
      <c r="N296" s="216" t="s">
        <v>481</v>
      </c>
      <c r="O296" s="215"/>
      <c r="P296" s="217"/>
      <c r="Q2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6" s="219" t="s">
        <v>181</v>
      </c>
      <c r="S296" s="304">
        <v>0</v>
      </c>
      <c r="T296" s="2" t="s">
        <v>998</v>
      </c>
      <c r="U296" s="26" t="s">
        <v>998</v>
      </c>
    </row>
    <row r="297" spans="1:26" ht="37.5" customHeight="1" x14ac:dyDescent="0.25">
      <c r="A297" s="1">
        <v>90086</v>
      </c>
      <c r="B297" s="61"/>
      <c r="C297" s="623"/>
      <c r="D297" s="626"/>
      <c r="E297" s="288">
        <v>2</v>
      </c>
      <c r="F297" s="270" t="s">
        <v>209</v>
      </c>
      <c r="G297" s="264">
        <v>0</v>
      </c>
      <c r="H297" s="267">
        <v>0</v>
      </c>
      <c r="I297" s="542"/>
      <c r="J297" s="286"/>
      <c r="K297" s="210">
        <v>0</v>
      </c>
      <c r="L297" s="13" t="s">
        <v>181</v>
      </c>
      <c r="M297" s="25">
        <v>0</v>
      </c>
      <c r="N297" s="37" t="s">
        <v>481</v>
      </c>
      <c r="O297" s="25"/>
      <c r="P297" s="211"/>
      <c r="Q297" s="30"/>
      <c r="R297" s="20"/>
      <c r="S297" s="365"/>
      <c r="T297" s="2" t="s">
        <v>998</v>
      </c>
      <c r="U297" s="26"/>
    </row>
    <row r="298" spans="1:26" ht="49.5" customHeight="1" thickBot="1" x14ac:dyDescent="0.3">
      <c r="A298" s="1">
        <v>90087</v>
      </c>
      <c r="B298" s="61"/>
      <c r="C298" s="624"/>
      <c r="D298" s="627"/>
      <c r="E298" s="291">
        <v>3</v>
      </c>
      <c r="F298" s="271" t="s">
        <v>210</v>
      </c>
      <c r="G298" s="265">
        <v>0</v>
      </c>
      <c r="H298" s="268">
        <v>0</v>
      </c>
      <c r="I298" s="542"/>
      <c r="J298" s="286"/>
      <c r="K298" s="210">
        <v>0</v>
      </c>
      <c r="L298" s="306" t="s">
        <v>181</v>
      </c>
      <c r="M298" s="221">
        <v>0</v>
      </c>
      <c r="N298" s="222" t="s">
        <v>481</v>
      </c>
      <c r="O298" s="221"/>
      <c r="P298" s="223"/>
      <c r="Q298" s="224"/>
      <c r="R298" s="366"/>
      <c r="S298" s="367"/>
      <c r="T298" s="2" t="s">
        <v>998</v>
      </c>
      <c r="U298" s="26"/>
      <c r="Y298" s="450" t="e">
        <f>+ROUND(G303*#REF!,0)</f>
        <v>#REF!</v>
      </c>
    </row>
    <row r="299" spans="1:26" customFormat="1" ht="15" customHeight="1" x14ac:dyDescent="0.25">
      <c r="A299" s="1"/>
      <c r="B299" s="5"/>
      <c r="C299" s="697" t="s">
        <v>951</v>
      </c>
      <c r="D299" s="698"/>
      <c r="E299" s="698"/>
      <c r="F299" s="698"/>
      <c r="G299" s="533"/>
      <c r="H299" s="231"/>
      <c r="I299" s="506"/>
      <c r="J299" s="459"/>
      <c r="K299" s="210">
        <v>0</v>
      </c>
      <c r="L299" s="273" t="s">
        <v>42</v>
      </c>
      <c r="M299" s="275" t="s">
        <v>42</v>
      </c>
      <c r="N299" s="275" t="s">
        <v>42</v>
      </c>
      <c r="O299" s="275" t="s">
        <v>42</v>
      </c>
      <c r="P299" s="336"/>
      <c r="Q299" s="337"/>
      <c r="R299" s="344" t="s">
        <v>42</v>
      </c>
      <c r="S299" s="344" t="s">
        <v>42</v>
      </c>
      <c r="T299" s="344" t="s">
        <v>42</v>
      </c>
      <c r="U299" s="299" t="s">
        <v>41</v>
      </c>
      <c r="V299" s="200">
        <v>11552</v>
      </c>
    </row>
    <row r="300" spans="1:26" customFormat="1" ht="26.45" customHeight="1" thickBot="1" x14ac:dyDescent="0.3">
      <c r="A300" s="1"/>
      <c r="B300" s="44" t="s">
        <v>1</v>
      </c>
      <c r="C300" s="124" t="s">
        <v>1</v>
      </c>
      <c r="D300" s="124" t="s">
        <v>2</v>
      </c>
      <c r="E300" s="124"/>
      <c r="F300" s="124" t="s">
        <v>4</v>
      </c>
      <c r="G300" s="105" t="s">
        <v>5</v>
      </c>
      <c r="H300" s="543" t="s">
        <v>6</v>
      </c>
      <c r="I300" s="506"/>
      <c r="J300" s="314"/>
      <c r="K300" s="210">
        <v>0</v>
      </c>
      <c r="L300" s="298" t="s">
        <v>42</v>
      </c>
      <c r="M300" s="299" t="s">
        <v>42</v>
      </c>
      <c r="N300" s="299" t="s">
        <v>42</v>
      </c>
      <c r="O300" s="299" t="s">
        <v>42</v>
      </c>
      <c r="P300" s="300"/>
      <c r="Q300" s="335"/>
      <c r="R300" s="346" t="s">
        <v>42</v>
      </c>
      <c r="S300" s="346" t="s">
        <v>42</v>
      </c>
      <c r="T300" s="346" t="s">
        <v>42</v>
      </c>
      <c r="U300" s="299" t="s">
        <v>41</v>
      </c>
      <c r="V300" s="174" t="s">
        <v>6</v>
      </c>
      <c r="W300" s="203" t="s">
        <v>211</v>
      </c>
    </row>
    <row r="301" spans="1:26" s="148" customFormat="1" ht="18.75" customHeight="1" x14ac:dyDescent="0.25">
      <c r="A301" s="258"/>
      <c r="B301" s="157">
        <v>2100</v>
      </c>
      <c r="C301" s="649" t="s">
        <v>945</v>
      </c>
      <c r="D301" s="652" t="s">
        <v>976</v>
      </c>
      <c r="E301" s="109">
        <v>1</v>
      </c>
      <c r="F301" s="109" t="s">
        <v>212</v>
      </c>
      <c r="G301" s="263">
        <v>675.28</v>
      </c>
      <c r="H301" s="266">
        <v>8177641</v>
      </c>
      <c r="I301" s="542"/>
      <c r="J301" s="212"/>
      <c r="K301" s="210">
        <v>0</v>
      </c>
      <c r="L301" s="301" t="s">
        <v>181</v>
      </c>
      <c r="M301" s="215">
        <v>100</v>
      </c>
      <c r="N301" s="216" t="s">
        <v>481</v>
      </c>
      <c r="O301" s="216" t="s">
        <v>213</v>
      </c>
      <c r="P301" s="217"/>
      <c r="Q30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1" s="303" t="s">
        <v>181</v>
      </c>
      <c r="S301" s="304">
        <v>100</v>
      </c>
      <c r="T301" s="481" t="s">
        <v>997</v>
      </c>
      <c r="U301" s="481" t="s">
        <v>997</v>
      </c>
      <c r="V301" s="244"/>
      <c r="W301" s="259"/>
      <c r="X301" s="260"/>
      <c r="Y301" s="690"/>
    </row>
    <row r="302" spans="1:26" s="148" customFormat="1" ht="23.25" customHeight="1" x14ac:dyDescent="0.25">
      <c r="A302" s="261">
        <v>2101</v>
      </c>
      <c r="B302" s="157"/>
      <c r="C302" s="650"/>
      <c r="D302" s="653"/>
      <c r="E302" s="89">
        <v>2</v>
      </c>
      <c r="F302" s="89" t="s">
        <v>214</v>
      </c>
      <c r="G302" s="264">
        <v>755.54</v>
      </c>
      <c r="H302" s="267">
        <v>9149589</v>
      </c>
      <c r="I302" s="542">
        <f>+G302-G301</f>
        <v>80.259999999999991</v>
      </c>
      <c r="J302" s="212"/>
      <c r="K302" s="210">
        <v>0</v>
      </c>
      <c r="L302" s="13" t="s">
        <v>181</v>
      </c>
      <c r="M302" s="25">
        <v>100</v>
      </c>
      <c r="N302" s="37" t="s">
        <v>481</v>
      </c>
      <c r="O302" s="37" t="s">
        <v>213</v>
      </c>
      <c r="P302" s="211"/>
      <c r="Q302" s="317"/>
      <c r="R302" s="297"/>
      <c r="S302" s="305"/>
      <c r="T302" s="481" t="s">
        <v>997</v>
      </c>
      <c r="U302" s="26"/>
      <c r="V302" s="244"/>
      <c r="W302" s="259"/>
      <c r="X302" s="260"/>
      <c r="Y302" s="691"/>
    </row>
    <row r="303" spans="1:26" s="148" customFormat="1" ht="20.25" customHeight="1" thickBot="1" x14ac:dyDescent="0.3">
      <c r="A303" s="262">
        <v>2102</v>
      </c>
      <c r="B303" s="157"/>
      <c r="C303" s="651"/>
      <c r="D303" s="654"/>
      <c r="E303" s="111">
        <v>3</v>
      </c>
      <c r="F303" s="111" t="s">
        <v>215</v>
      </c>
      <c r="G303" s="265">
        <v>865.7</v>
      </c>
      <c r="H303" s="268">
        <v>10483627</v>
      </c>
      <c r="I303" s="542">
        <f>+G303-G301</f>
        <v>190.42000000000007</v>
      </c>
      <c r="J303" s="212"/>
      <c r="K303" s="210">
        <v>0</v>
      </c>
      <c r="L303" s="298" t="s">
        <v>181</v>
      </c>
      <c r="M303" s="299">
        <v>100</v>
      </c>
      <c r="N303" s="209" t="s">
        <v>481</v>
      </c>
      <c r="O303" s="209" t="s">
        <v>213</v>
      </c>
      <c r="P303" s="334"/>
      <c r="Q303" s="363"/>
      <c r="R303" s="369"/>
      <c r="S303" s="341"/>
      <c r="T303" s="481" t="s">
        <v>997</v>
      </c>
      <c r="U303" s="26"/>
      <c r="V303" s="244"/>
      <c r="W303" s="259"/>
      <c r="X303" s="260"/>
      <c r="Y303" s="692"/>
    </row>
    <row r="304" spans="1:26" s="148" customFormat="1" ht="31.5" customHeight="1" x14ac:dyDescent="0.25">
      <c r="A304" s="258"/>
      <c r="B304" s="157"/>
      <c r="C304" s="649" t="s">
        <v>946</v>
      </c>
      <c r="D304" s="652" t="s">
        <v>952</v>
      </c>
      <c r="E304" s="109">
        <v>1</v>
      </c>
      <c r="F304" s="109" t="s">
        <v>212</v>
      </c>
      <c r="G304" s="110">
        <v>0</v>
      </c>
      <c r="H304" s="266">
        <v>0</v>
      </c>
      <c r="I304" s="542"/>
      <c r="J304" s="286"/>
      <c r="K304" s="210">
        <v>0</v>
      </c>
      <c r="L304" s="301" t="s">
        <v>181</v>
      </c>
      <c r="M304" s="216">
        <v>0</v>
      </c>
      <c r="N304" s="216" t="s">
        <v>481</v>
      </c>
      <c r="O304" s="216" t="s">
        <v>213</v>
      </c>
      <c r="P304" s="217"/>
      <c r="Q3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4" s="269" t="s">
        <v>181</v>
      </c>
      <c r="S304" s="349">
        <v>0</v>
      </c>
      <c r="T304" s="481" t="s">
        <v>997</v>
      </c>
      <c r="U304" s="481" t="s">
        <v>997</v>
      </c>
      <c r="V304" s="244"/>
      <c r="W304" s="251"/>
    </row>
    <row r="305" spans="1:25" s="148" customFormat="1" ht="40.5" customHeight="1" x14ac:dyDescent="0.25">
      <c r="A305" s="261">
        <v>90040</v>
      </c>
      <c r="B305" s="157"/>
      <c r="C305" s="650"/>
      <c r="D305" s="653"/>
      <c r="E305" s="89">
        <v>2</v>
      </c>
      <c r="F305" s="89" t="s">
        <v>214</v>
      </c>
      <c r="G305" s="90">
        <v>0</v>
      </c>
      <c r="H305" s="267">
        <v>0</v>
      </c>
      <c r="I305" s="542"/>
      <c r="J305" s="286"/>
      <c r="K305" s="210">
        <v>0</v>
      </c>
      <c r="L305" s="13" t="s">
        <v>181</v>
      </c>
      <c r="M305" s="37">
        <v>0</v>
      </c>
      <c r="N305" s="37" t="s">
        <v>481</v>
      </c>
      <c r="O305" s="37" t="s">
        <v>213</v>
      </c>
      <c r="P305" s="211"/>
      <c r="Q305" s="317"/>
      <c r="R305" s="297"/>
      <c r="S305" s="305"/>
      <c r="T305" s="481" t="s">
        <v>997</v>
      </c>
      <c r="U305" s="26"/>
      <c r="V305" s="244"/>
      <c r="W305" s="251"/>
    </row>
    <row r="306" spans="1:25" s="148" customFormat="1" ht="49.5" customHeight="1" thickBot="1" x14ac:dyDescent="0.3">
      <c r="A306" s="262">
        <v>90041</v>
      </c>
      <c r="B306" s="157"/>
      <c r="C306" s="651"/>
      <c r="D306" s="654"/>
      <c r="E306" s="111">
        <v>3</v>
      </c>
      <c r="F306" s="111" t="s">
        <v>215</v>
      </c>
      <c r="G306" s="112">
        <v>0</v>
      </c>
      <c r="H306" s="268">
        <v>0</v>
      </c>
      <c r="I306" s="542"/>
      <c r="J306" s="286"/>
      <c r="K306" s="210">
        <v>0</v>
      </c>
      <c r="L306" s="306" t="s">
        <v>181</v>
      </c>
      <c r="M306" s="222">
        <v>0</v>
      </c>
      <c r="N306" s="222" t="s">
        <v>481</v>
      </c>
      <c r="O306" s="222" t="s">
        <v>213</v>
      </c>
      <c r="P306" s="223"/>
      <c r="Q306" s="361"/>
      <c r="R306" s="308"/>
      <c r="S306" s="309"/>
      <c r="T306" s="481" t="s">
        <v>997</v>
      </c>
      <c r="U306" s="26"/>
      <c r="V306" s="252"/>
      <c r="W306" s="253"/>
    </row>
    <row r="307" spans="1:25" customFormat="1" ht="71.25" customHeight="1" x14ac:dyDescent="0.25">
      <c r="A307" s="49"/>
      <c r="B307" s="57"/>
      <c r="C307" s="574" t="s">
        <v>962</v>
      </c>
      <c r="D307" s="652" t="s">
        <v>953</v>
      </c>
      <c r="E307" s="109">
        <v>1</v>
      </c>
      <c r="F307" s="109" t="s">
        <v>212</v>
      </c>
      <c r="G307" s="110">
        <v>270.11</v>
      </c>
      <c r="H307" s="266">
        <v>3271032</v>
      </c>
      <c r="I307" s="542"/>
      <c r="J307" s="212"/>
      <c r="K307" s="210">
        <v>0</v>
      </c>
      <c r="L307" s="301" t="s">
        <v>181</v>
      </c>
      <c r="M307" s="216">
        <v>40</v>
      </c>
      <c r="N307" s="216" t="s">
        <v>481</v>
      </c>
      <c r="O307" s="216" t="s">
        <v>213</v>
      </c>
      <c r="P307" s="217"/>
      <c r="Q30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7" s="348" t="s">
        <v>181</v>
      </c>
      <c r="S307" s="349">
        <v>40</v>
      </c>
      <c r="T307" s="481" t="s">
        <v>997</v>
      </c>
      <c r="U307" s="481" t="s">
        <v>997</v>
      </c>
      <c r="V307" s="201"/>
      <c r="W307" s="205"/>
      <c r="X307" s="166"/>
      <c r="Y307" s="690" t="s">
        <v>216</v>
      </c>
    </row>
    <row r="308" spans="1:25" customFormat="1" ht="57" customHeight="1" x14ac:dyDescent="0.25">
      <c r="A308" s="38">
        <v>91115</v>
      </c>
      <c r="B308" s="57"/>
      <c r="C308" s="575"/>
      <c r="D308" s="653"/>
      <c r="E308" s="89">
        <v>2</v>
      </c>
      <c r="F308" s="89" t="s">
        <v>214</v>
      </c>
      <c r="G308" s="90">
        <v>302.22000000000003</v>
      </c>
      <c r="H308" s="267">
        <v>3659884</v>
      </c>
      <c r="I308" s="120">
        <f>+G308-G307</f>
        <v>32.110000000000014</v>
      </c>
      <c r="J308" s="212"/>
      <c r="K308" s="210">
        <v>0</v>
      </c>
      <c r="L308" s="17" t="s">
        <v>181</v>
      </c>
      <c r="M308" s="37">
        <v>40</v>
      </c>
      <c r="N308" s="37" t="s">
        <v>481</v>
      </c>
      <c r="O308" s="37" t="s">
        <v>213</v>
      </c>
      <c r="P308" s="211"/>
      <c r="Q308" s="30"/>
      <c r="R308" s="294"/>
      <c r="S308" s="305"/>
      <c r="T308" s="481" t="s">
        <v>997</v>
      </c>
      <c r="U308" s="26"/>
      <c r="V308" s="201"/>
      <c r="W308" s="205"/>
      <c r="X308" s="166"/>
      <c r="Y308" s="691"/>
    </row>
    <row r="309" spans="1:25" customFormat="1" ht="49.5" customHeight="1" thickBot="1" x14ac:dyDescent="0.3">
      <c r="A309" s="40">
        <v>91118</v>
      </c>
      <c r="B309" s="57"/>
      <c r="C309" s="576"/>
      <c r="D309" s="654"/>
      <c r="E309" s="111">
        <v>3</v>
      </c>
      <c r="F309" s="111" t="s">
        <v>215</v>
      </c>
      <c r="G309" s="112">
        <v>346.28</v>
      </c>
      <c r="H309" s="268">
        <v>4193451</v>
      </c>
      <c r="I309" s="120">
        <f>+G309-G307</f>
        <v>76.169999999999959</v>
      </c>
      <c r="J309" s="212"/>
      <c r="K309" s="210">
        <v>0</v>
      </c>
      <c r="L309" s="307" t="s">
        <v>181</v>
      </c>
      <c r="M309" s="222">
        <v>40</v>
      </c>
      <c r="N309" s="222" t="s">
        <v>481</v>
      </c>
      <c r="O309" s="222" t="s">
        <v>213</v>
      </c>
      <c r="P309" s="223"/>
      <c r="Q309" s="224"/>
      <c r="R309" s="295"/>
      <c r="S309" s="309"/>
      <c r="T309" s="481" t="s">
        <v>997</v>
      </c>
      <c r="U309" s="26"/>
      <c r="V309" s="204"/>
      <c r="W309" s="207" t="e">
        <f>+V309-#REF!</f>
        <v>#REF!</v>
      </c>
      <c r="Y309" s="692"/>
    </row>
    <row r="310" spans="1:25" customFormat="1" ht="54.75" customHeight="1" x14ac:dyDescent="0.25">
      <c r="A310" s="49"/>
      <c r="B310" s="57"/>
      <c r="C310" s="574" t="s">
        <v>963</v>
      </c>
      <c r="D310" s="625" t="s">
        <v>954</v>
      </c>
      <c r="E310" s="109">
        <v>1</v>
      </c>
      <c r="F310" s="109" t="s">
        <v>212</v>
      </c>
      <c r="G310" s="110">
        <v>337.64</v>
      </c>
      <c r="H310" s="266">
        <v>4088820</v>
      </c>
      <c r="I310" s="120"/>
      <c r="J310" s="212"/>
      <c r="K310" s="210">
        <v>0</v>
      </c>
      <c r="L310" s="302" t="s">
        <v>181</v>
      </c>
      <c r="M310" s="216">
        <v>50</v>
      </c>
      <c r="N310" s="216" t="s">
        <v>481</v>
      </c>
      <c r="O310" s="216" t="s">
        <v>213</v>
      </c>
      <c r="P310" s="217"/>
      <c r="Q31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10" s="348" t="s">
        <v>181</v>
      </c>
      <c r="S310" s="349">
        <v>50</v>
      </c>
      <c r="T310" s="481" t="s">
        <v>997</v>
      </c>
      <c r="U310" s="481" t="s">
        <v>997</v>
      </c>
      <c r="V310" s="201"/>
      <c r="W310" s="202"/>
      <c r="Y310" s="691"/>
    </row>
    <row r="311" spans="1:25" customFormat="1" ht="54.75" customHeight="1" x14ac:dyDescent="0.25">
      <c r="A311" s="38">
        <v>91116</v>
      </c>
      <c r="B311" s="57"/>
      <c r="C311" s="575"/>
      <c r="D311" s="626"/>
      <c r="E311" s="89">
        <v>2</v>
      </c>
      <c r="F311" s="89" t="s">
        <v>214</v>
      </c>
      <c r="G311" s="90">
        <v>377.77</v>
      </c>
      <c r="H311" s="267">
        <v>4574795</v>
      </c>
      <c r="I311" s="120">
        <f>+G311-G310</f>
        <v>40.129999999999995</v>
      </c>
      <c r="J311" s="212"/>
      <c r="K311" s="210">
        <v>0</v>
      </c>
      <c r="L311" s="17" t="s">
        <v>181</v>
      </c>
      <c r="M311" s="37">
        <v>50</v>
      </c>
      <c r="N311" s="37" t="s">
        <v>481</v>
      </c>
      <c r="O311" s="37" t="s">
        <v>213</v>
      </c>
      <c r="P311" s="211"/>
      <c r="Q311" s="30"/>
      <c r="R311" s="294"/>
      <c r="S311" s="305"/>
      <c r="T311" s="481" t="s">
        <v>997</v>
      </c>
      <c r="U311" s="26"/>
      <c r="V311" s="201"/>
      <c r="W311" s="202"/>
      <c r="Y311" s="691"/>
    </row>
    <row r="312" spans="1:25" customFormat="1" ht="54" customHeight="1" thickBot="1" x14ac:dyDescent="0.3">
      <c r="A312" s="40">
        <v>91119</v>
      </c>
      <c r="B312" s="57"/>
      <c r="C312" s="576"/>
      <c r="D312" s="627"/>
      <c r="E312" s="111">
        <v>3</v>
      </c>
      <c r="F312" s="111" t="s">
        <v>215</v>
      </c>
      <c r="G312" s="112">
        <v>432.85</v>
      </c>
      <c r="H312" s="268">
        <v>5241814</v>
      </c>
      <c r="I312" s="120">
        <f>+G312-G310</f>
        <v>95.210000000000036</v>
      </c>
      <c r="J312" s="212"/>
      <c r="K312" s="210">
        <v>0</v>
      </c>
      <c r="L312" s="307" t="s">
        <v>181</v>
      </c>
      <c r="M312" s="222">
        <v>50</v>
      </c>
      <c r="N312" s="222" t="s">
        <v>481</v>
      </c>
      <c r="O312" s="222" t="s">
        <v>213</v>
      </c>
      <c r="P312" s="223"/>
      <c r="Q312" s="224"/>
      <c r="R312" s="295"/>
      <c r="S312" s="309"/>
      <c r="T312" s="481" t="s">
        <v>997</v>
      </c>
      <c r="U312" s="26"/>
      <c r="V312" s="201"/>
      <c r="W312" s="202"/>
      <c r="Y312" s="692"/>
    </row>
    <row r="313" spans="1:25" customFormat="1" ht="56.25" customHeight="1" x14ac:dyDescent="0.25">
      <c r="A313" s="49"/>
      <c r="B313" s="57"/>
      <c r="C313" s="574" t="s">
        <v>964</v>
      </c>
      <c r="D313" s="625" t="s">
        <v>955</v>
      </c>
      <c r="E313" s="109">
        <v>1</v>
      </c>
      <c r="F313" s="109" t="s">
        <v>212</v>
      </c>
      <c r="G313" s="110">
        <v>405.17</v>
      </c>
      <c r="H313" s="266">
        <v>4906609</v>
      </c>
      <c r="I313" s="120"/>
      <c r="J313" s="286"/>
      <c r="K313" s="210">
        <v>0</v>
      </c>
      <c r="L313" s="302" t="s">
        <v>181</v>
      </c>
      <c r="M313" s="216">
        <v>60</v>
      </c>
      <c r="N313" s="216" t="s">
        <v>481</v>
      </c>
      <c r="O313" s="216" t="s">
        <v>213</v>
      </c>
      <c r="P313" s="217"/>
      <c r="Q3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3" s="348" t="s">
        <v>181</v>
      </c>
      <c r="S313" s="349">
        <v>60</v>
      </c>
      <c r="T313" s="481" t="s">
        <v>997</v>
      </c>
      <c r="U313" s="481" t="s">
        <v>997</v>
      </c>
      <c r="V313" s="173"/>
      <c r="W313" s="158" t="e">
        <f>+V313-#REF!</f>
        <v>#REF!</v>
      </c>
    </row>
    <row r="314" spans="1:25" customFormat="1" ht="54" customHeight="1" x14ac:dyDescent="0.25">
      <c r="A314" s="38">
        <v>91117</v>
      </c>
      <c r="B314" s="57"/>
      <c r="C314" s="575"/>
      <c r="D314" s="626"/>
      <c r="E314" s="89">
        <v>2</v>
      </c>
      <c r="F314" s="89" t="s">
        <v>214</v>
      </c>
      <c r="G314" s="90">
        <v>453.32</v>
      </c>
      <c r="H314" s="267">
        <v>5489705</v>
      </c>
      <c r="I314" s="120">
        <f>+G314-G313</f>
        <v>48.149999999999977</v>
      </c>
      <c r="J314" s="212"/>
      <c r="K314" s="210">
        <v>0</v>
      </c>
      <c r="L314" s="17" t="s">
        <v>181</v>
      </c>
      <c r="M314" s="37">
        <v>60</v>
      </c>
      <c r="N314" s="37" t="s">
        <v>481</v>
      </c>
      <c r="O314" s="37" t="s">
        <v>213</v>
      </c>
      <c r="P314" s="211"/>
      <c r="Q314" s="30"/>
      <c r="R314" s="294"/>
      <c r="S314" s="305"/>
      <c r="T314" s="481" t="s">
        <v>997</v>
      </c>
      <c r="U314" s="26"/>
      <c r="V314" s="173"/>
      <c r="W314" s="158" t="e">
        <f>+V314-#REF!</f>
        <v>#REF!</v>
      </c>
    </row>
    <row r="315" spans="1:25" customFormat="1" ht="67.5" customHeight="1" thickBot="1" x14ac:dyDescent="0.3">
      <c r="A315" s="40">
        <v>91120</v>
      </c>
      <c r="B315" s="57"/>
      <c r="C315" s="576"/>
      <c r="D315" s="627"/>
      <c r="E315" s="111">
        <v>3</v>
      </c>
      <c r="F315" s="111" t="s">
        <v>215</v>
      </c>
      <c r="G315" s="112">
        <v>519.41999999999996</v>
      </c>
      <c r="H315" s="268">
        <v>6290176</v>
      </c>
      <c r="I315" s="120">
        <f>+G315-G313</f>
        <v>114.24999999999994</v>
      </c>
      <c r="J315" s="212"/>
      <c r="K315" s="210">
        <v>0</v>
      </c>
      <c r="L315" s="307" t="s">
        <v>181</v>
      </c>
      <c r="M315" s="222">
        <v>60</v>
      </c>
      <c r="N315" s="222" t="s">
        <v>481</v>
      </c>
      <c r="O315" s="222" t="s">
        <v>213</v>
      </c>
      <c r="P315" s="223"/>
      <c r="Q315" s="224"/>
      <c r="R315" s="295"/>
      <c r="S315" s="309"/>
      <c r="T315" s="481" t="s">
        <v>997</v>
      </c>
      <c r="U315" s="26"/>
      <c r="V315" s="173"/>
      <c r="W315" s="158" t="e">
        <f>+V315-#REF!</f>
        <v>#REF!</v>
      </c>
    </row>
    <row r="316" spans="1:25" customFormat="1" ht="71.25" customHeight="1" x14ac:dyDescent="0.25">
      <c r="A316" s="49"/>
      <c r="B316" s="57"/>
      <c r="C316" s="574" t="s">
        <v>965</v>
      </c>
      <c r="D316" s="687" t="s">
        <v>956</v>
      </c>
      <c r="E316" s="109">
        <v>1</v>
      </c>
      <c r="F316" s="109" t="s">
        <v>212</v>
      </c>
      <c r="G316" s="110">
        <v>472.7</v>
      </c>
      <c r="H316" s="266">
        <v>5724397</v>
      </c>
      <c r="I316" s="120"/>
      <c r="J316" s="212"/>
      <c r="K316" s="210">
        <v>0</v>
      </c>
      <c r="L316" s="302" t="s">
        <v>181</v>
      </c>
      <c r="M316" s="216">
        <v>70</v>
      </c>
      <c r="N316" s="216" t="s">
        <v>481</v>
      </c>
      <c r="O316" s="216" t="s">
        <v>213</v>
      </c>
      <c r="P316" s="217"/>
      <c r="Q31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6" s="348" t="s">
        <v>181</v>
      </c>
      <c r="S316" s="349">
        <v>70</v>
      </c>
      <c r="T316" s="481" t="s">
        <v>997</v>
      </c>
      <c r="U316" s="481" t="s">
        <v>997</v>
      </c>
      <c r="V316" s="173"/>
      <c r="W316" s="158" t="e">
        <f>+V316-#REF!</f>
        <v>#REF!</v>
      </c>
      <c r="Y316" s="693" t="s">
        <v>217</v>
      </c>
    </row>
    <row r="317" spans="1:25" customFormat="1" ht="66" customHeight="1" x14ac:dyDescent="0.25">
      <c r="A317" s="38">
        <v>92115</v>
      </c>
      <c r="B317" s="57"/>
      <c r="C317" s="575"/>
      <c r="D317" s="688"/>
      <c r="E317" s="89">
        <v>2</v>
      </c>
      <c r="F317" s="89" t="s">
        <v>214</v>
      </c>
      <c r="G317" s="90">
        <v>528.88</v>
      </c>
      <c r="H317" s="267">
        <v>6404737</v>
      </c>
      <c r="I317" s="120">
        <f>+G317-G316</f>
        <v>56.180000000000007</v>
      </c>
      <c r="J317" s="212"/>
      <c r="K317" s="210">
        <v>0</v>
      </c>
      <c r="L317" s="17" t="s">
        <v>181</v>
      </c>
      <c r="M317" s="37">
        <v>70</v>
      </c>
      <c r="N317" s="37" t="s">
        <v>481</v>
      </c>
      <c r="O317" s="37" t="s">
        <v>213</v>
      </c>
      <c r="P317" s="211"/>
      <c r="Q317" s="30"/>
      <c r="R317" s="294"/>
      <c r="S317" s="305"/>
      <c r="T317" s="481" t="s">
        <v>997</v>
      </c>
      <c r="U317" s="26"/>
      <c r="V317" s="173"/>
      <c r="W317" s="158" t="e">
        <f>+V317-#REF!</f>
        <v>#REF!</v>
      </c>
      <c r="Y317" s="694"/>
    </row>
    <row r="318" spans="1:25" customFormat="1" ht="45" customHeight="1" thickBot="1" x14ac:dyDescent="0.3">
      <c r="A318" s="40">
        <v>92118</v>
      </c>
      <c r="B318" s="57"/>
      <c r="C318" s="576"/>
      <c r="D318" s="689"/>
      <c r="E318" s="111">
        <v>3</v>
      </c>
      <c r="F318" s="111" t="s">
        <v>215</v>
      </c>
      <c r="G318" s="112">
        <v>605.99</v>
      </c>
      <c r="H318" s="268">
        <v>7338539</v>
      </c>
      <c r="I318" s="120">
        <f>+G318-G316</f>
        <v>133.29000000000002</v>
      </c>
      <c r="J318" s="212"/>
      <c r="K318" s="210">
        <v>0</v>
      </c>
      <c r="L318" s="307" t="s">
        <v>181</v>
      </c>
      <c r="M318" s="222">
        <v>70</v>
      </c>
      <c r="N318" s="222" t="s">
        <v>481</v>
      </c>
      <c r="O318" s="222" t="s">
        <v>213</v>
      </c>
      <c r="P318" s="223"/>
      <c r="Q318" s="224"/>
      <c r="R318" s="295"/>
      <c r="S318" s="309"/>
      <c r="T318" s="481" t="s">
        <v>997</v>
      </c>
      <c r="U318" s="26"/>
      <c r="V318" s="173"/>
      <c r="W318" s="158" t="e">
        <f>+V318-#REF!</f>
        <v>#REF!</v>
      </c>
      <c r="Y318" s="695"/>
    </row>
    <row r="319" spans="1:25" customFormat="1" ht="57.75" customHeight="1" x14ac:dyDescent="0.25">
      <c r="A319" s="49"/>
      <c r="B319" s="57"/>
      <c r="C319" s="574" t="s">
        <v>966</v>
      </c>
      <c r="D319" s="625" t="s">
        <v>968</v>
      </c>
      <c r="E319" s="109">
        <v>1</v>
      </c>
      <c r="F319" s="109" t="s">
        <v>212</v>
      </c>
      <c r="G319" s="110">
        <v>540.22</v>
      </c>
      <c r="H319" s="266">
        <v>6542064</v>
      </c>
      <c r="I319" s="120"/>
      <c r="J319" s="286"/>
      <c r="K319" s="210">
        <v>0</v>
      </c>
      <c r="L319" s="302" t="s">
        <v>181</v>
      </c>
      <c r="M319" s="216">
        <v>80</v>
      </c>
      <c r="N319" s="216" t="s">
        <v>481</v>
      </c>
      <c r="O319" s="216" t="s">
        <v>213</v>
      </c>
      <c r="P319" s="217"/>
      <c r="Q3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9" s="348" t="s">
        <v>181</v>
      </c>
      <c r="S319" s="349">
        <v>80</v>
      </c>
      <c r="T319" s="481" t="s">
        <v>997</v>
      </c>
      <c r="U319" s="481" t="s">
        <v>997</v>
      </c>
      <c r="V319" s="206">
        <v>6473163</v>
      </c>
      <c r="W319" s="158" t="e">
        <f>+V319-#REF!</f>
        <v>#REF!</v>
      </c>
      <c r="Y319" s="691" t="s">
        <v>218</v>
      </c>
    </row>
    <row r="320" spans="1:25" customFormat="1" ht="57.75" customHeight="1" x14ac:dyDescent="0.25">
      <c r="A320" s="38">
        <v>92116</v>
      </c>
      <c r="B320" s="57"/>
      <c r="C320" s="575"/>
      <c r="D320" s="626"/>
      <c r="E320" s="89">
        <v>2</v>
      </c>
      <c r="F320" s="89" t="s">
        <v>214</v>
      </c>
      <c r="G320" s="90">
        <v>604.42999999999995</v>
      </c>
      <c r="H320" s="267">
        <v>7319647</v>
      </c>
      <c r="I320" s="120">
        <f>+G320-G319</f>
        <v>64.209999999999923</v>
      </c>
      <c r="J320" s="286"/>
      <c r="K320" s="210">
        <v>0</v>
      </c>
      <c r="L320" s="17" t="s">
        <v>181</v>
      </c>
      <c r="M320" s="37">
        <v>80</v>
      </c>
      <c r="N320" s="37" t="s">
        <v>481</v>
      </c>
      <c r="O320" s="37" t="s">
        <v>213</v>
      </c>
      <c r="P320" s="211"/>
      <c r="Q320" s="30"/>
      <c r="R320" s="294"/>
      <c r="S320" s="305"/>
      <c r="T320" s="481" t="s">
        <v>997</v>
      </c>
      <c r="U320" s="26"/>
      <c r="V320" s="173">
        <v>7061507</v>
      </c>
      <c r="W320" s="158" t="e">
        <f>+V320-#REF!</f>
        <v>#REF!</v>
      </c>
      <c r="Y320" s="691"/>
    </row>
    <row r="321" spans="1:25" customFormat="1" ht="58.5" customHeight="1" thickBot="1" x14ac:dyDescent="0.3">
      <c r="A321" s="40">
        <v>92119</v>
      </c>
      <c r="B321" s="57"/>
      <c r="C321" s="576"/>
      <c r="D321" s="627"/>
      <c r="E321" s="111">
        <v>3</v>
      </c>
      <c r="F321" s="111" t="s">
        <v>215</v>
      </c>
      <c r="G321" s="112">
        <v>692.56</v>
      </c>
      <c r="H321" s="268">
        <v>8386902</v>
      </c>
      <c r="I321" s="120">
        <f>+G321-G319</f>
        <v>152.33999999999992</v>
      </c>
      <c r="J321" s="286"/>
      <c r="K321" s="210">
        <v>0</v>
      </c>
      <c r="L321" s="307" t="s">
        <v>181</v>
      </c>
      <c r="M321" s="222">
        <v>80</v>
      </c>
      <c r="N321" s="222" t="s">
        <v>481</v>
      </c>
      <c r="O321" s="222" t="s">
        <v>213</v>
      </c>
      <c r="P321" s="223"/>
      <c r="Q321" s="224"/>
      <c r="R321" s="295"/>
      <c r="S321" s="309"/>
      <c r="T321" s="481" t="s">
        <v>997</v>
      </c>
      <c r="U321" s="26"/>
      <c r="V321" s="173">
        <v>8042964</v>
      </c>
      <c r="W321" s="158" t="e">
        <f>+V321-#REF!</f>
        <v>#REF!</v>
      </c>
      <c r="Y321" s="692"/>
    </row>
    <row r="322" spans="1:25" customFormat="1" ht="66" customHeight="1" x14ac:dyDescent="0.25">
      <c r="A322" s="49"/>
      <c r="B322" s="57"/>
      <c r="C322" s="574" t="s">
        <v>967</v>
      </c>
      <c r="D322" s="625" t="s">
        <v>957</v>
      </c>
      <c r="E322" s="109">
        <v>1</v>
      </c>
      <c r="F322" s="109" t="s">
        <v>212</v>
      </c>
      <c r="G322" s="110">
        <v>607.75</v>
      </c>
      <c r="H322" s="266">
        <v>7359853</v>
      </c>
      <c r="I322" s="120"/>
      <c r="J322" s="286"/>
      <c r="K322" s="210">
        <v>0</v>
      </c>
      <c r="L322" s="302" t="s">
        <v>181</v>
      </c>
      <c r="M322" s="216">
        <v>90</v>
      </c>
      <c r="N322" s="216" t="s">
        <v>481</v>
      </c>
      <c r="O322" s="216" t="s">
        <v>213</v>
      </c>
      <c r="P322" s="217"/>
      <c r="Q32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2" s="348" t="s">
        <v>181</v>
      </c>
      <c r="S322" s="349">
        <v>90</v>
      </c>
      <c r="T322" s="481" t="s">
        <v>997</v>
      </c>
      <c r="U322" s="481" t="s">
        <v>997</v>
      </c>
      <c r="V322" s="173"/>
      <c r="W322" s="158" t="e">
        <f>+V322-#REF!</f>
        <v>#REF!</v>
      </c>
      <c r="Y322" s="690" t="s">
        <v>219</v>
      </c>
    </row>
    <row r="323" spans="1:25" customFormat="1" ht="60" customHeight="1" x14ac:dyDescent="0.25">
      <c r="A323" s="38">
        <v>92117</v>
      </c>
      <c r="B323" s="57"/>
      <c r="C323" s="575"/>
      <c r="D323" s="626"/>
      <c r="E323" s="89">
        <v>2</v>
      </c>
      <c r="F323" s="89" t="s">
        <v>214</v>
      </c>
      <c r="G323" s="90">
        <v>679.99</v>
      </c>
      <c r="H323" s="267">
        <v>8234679</v>
      </c>
      <c r="I323" s="120">
        <f>+G323-G322</f>
        <v>72.240000000000009</v>
      </c>
      <c r="J323" s="212"/>
      <c r="K323" s="210">
        <v>0</v>
      </c>
      <c r="L323" s="17" t="s">
        <v>181</v>
      </c>
      <c r="M323" s="37">
        <v>90</v>
      </c>
      <c r="N323" s="37" t="s">
        <v>481</v>
      </c>
      <c r="O323" s="37" t="s">
        <v>213</v>
      </c>
      <c r="P323" s="211"/>
      <c r="Q323" s="30"/>
      <c r="R323" s="294"/>
      <c r="S323" s="305"/>
      <c r="T323" s="481" t="s">
        <v>997</v>
      </c>
      <c r="U323" s="26"/>
      <c r="V323" s="173"/>
      <c r="W323" s="158" t="e">
        <f>+V323-#REF!</f>
        <v>#REF!</v>
      </c>
      <c r="Y323" s="691"/>
    </row>
    <row r="324" spans="1:25" customFormat="1" ht="52.5" customHeight="1" thickBot="1" x14ac:dyDescent="0.3">
      <c r="A324" s="40">
        <v>92120</v>
      </c>
      <c r="B324" s="57"/>
      <c r="C324" s="576"/>
      <c r="D324" s="627"/>
      <c r="E324" s="111">
        <v>3</v>
      </c>
      <c r="F324" s="111" t="s">
        <v>215</v>
      </c>
      <c r="G324" s="112">
        <v>779.13</v>
      </c>
      <c r="H324" s="268">
        <v>9435264</v>
      </c>
      <c r="I324" s="120">
        <f>+G324-G322</f>
        <v>171.38</v>
      </c>
      <c r="J324" s="212"/>
      <c r="K324" s="210">
        <v>0</v>
      </c>
      <c r="L324" s="307" t="s">
        <v>181</v>
      </c>
      <c r="M324" s="222">
        <v>90</v>
      </c>
      <c r="N324" s="222" t="s">
        <v>481</v>
      </c>
      <c r="O324" s="222" t="s">
        <v>213</v>
      </c>
      <c r="P324" s="223"/>
      <c r="Q324" s="224"/>
      <c r="R324" s="295"/>
      <c r="S324" s="309"/>
      <c r="T324" s="481" t="s">
        <v>997</v>
      </c>
      <c r="U324" s="26"/>
      <c r="V324" s="173"/>
      <c r="W324" s="158" t="e">
        <f>+V324-#REF!</f>
        <v>#REF!</v>
      </c>
      <c r="Y324" s="692"/>
    </row>
    <row r="325" spans="1:25" customFormat="1" ht="21.75" customHeight="1" x14ac:dyDescent="0.25">
      <c r="A325" s="49"/>
      <c r="B325" s="57">
        <v>2200</v>
      </c>
      <c r="C325" s="649" t="s">
        <v>947</v>
      </c>
      <c r="D325" s="652" t="s">
        <v>958</v>
      </c>
      <c r="E325" s="269">
        <v>1</v>
      </c>
      <c r="F325" s="269" t="s">
        <v>212</v>
      </c>
      <c r="G325" s="263">
        <v>515.53</v>
      </c>
      <c r="H325" s="266">
        <v>6243068</v>
      </c>
      <c r="I325" s="120"/>
      <c r="J325" s="286"/>
      <c r="K325" s="210">
        <v>0</v>
      </c>
      <c r="L325" s="302" t="s">
        <v>181</v>
      </c>
      <c r="M325" s="215">
        <v>100</v>
      </c>
      <c r="N325" s="216" t="s">
        <v>481</v>
      </c>
      <c r="O325" s="216" t="s">
        <v>213</v>
      </c>
      <c r="P325" s="217"/>
      <c r="Q32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5" s="219" t="s">
        <v>181</v>
      </c>
      <c r="S325" s="304">
        <v>100</v>
      </c>
      <c r="T325" s="481" t="s">
        <v>997</v>
      </c>
      <c r="U325" s="481" t="s">
        <v>997</v>
      </c>
      <c r="V325" s="173">
        <v>6048396</v>
      </c>
      <c r="W325" s="158" t="e">
        <f>+V325-#REF!</f>
        <v>#REF!</v>
      </c>
      <c r="X325" s="102">
        <f>+G326-G325</f>
        <v>57.259999999999991</v>
      </c>
      <c r="Y325" s="690" t="s">
        <v>220</v>
      </c>
    </row>
    <row r="326" spans="1:25" customFormat="1" ht="21.75" customHeight="1" x14ac:dyDescent="0.25">
      <c r="A326" s="38">
        <v>2201</v>
      </c>
      <c r="B326" s="57"/>
      <c r="C326" s="650"/>
      <c r="D326" s="653"/>
      <c r="E326" s="270">
        <v>2</v>
      </c>
      <c r="F326" s="270" t="s">
        <v>214</v>
      </c>
      <c r="G326" s="264">
        <v>572.79</v>
      </c>
      <c r="H326" s="267">
        <v>6936487</v>
      </c>
      <c r="I326" s="120" t="e">
        <f>+#REF!-#REF!</f>
        <v>#REF!</v>
      </c>
      <c r="J326" s="212"/>
      <c r="K326" s="210">
        <v>0</v>
      </c>
      <c r="L326" s="17" t="s">
        <v>181</v>
      </c>
      <c r="M326" s="25">
        <v>100</v>
      </c>
      <c r="N326" s="37" t="s">
        <v>481</v>
      </c>
      <c r="O326" s="37" t="s">
        <v>213</v>
      </c>
      <c r="P326" s="211"/>
      <c r="Q3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6" s="294"/>
      <c r="S326" s="305"/>
      <c r="T326" s="481" t="s">
        <v>997</v>
      </c>
      <c r="U326" s="26"/>
      <c r="V326" s="173">
        <v>6701893</v>
      </c>
      <c r="W326" s="158" t="e">
        <f>+V326-#REF!</f>
        <v>#REF!</v>
      </c>
      <c r="X326" s="102">
        <f>+G327-G325</f>
        <v>163.20000000000005</v>
      </c>
      <c r="Y326" s="691"/>
    </row>
    <row r="327" spans="1:25" customFormat="1" ht="21.75" customHeight="1" thickBot="1" x14ac:dyDescent="0.3">
      <c r="A327" s="40">
        <v>2202</v>
      </c>
      <c r="B327" s="57"/>
      <c r="C327" s="651"/>
      <c r="D327" s="654"/>
      <c r="E327" s="271">
        <v>3</v>
      </c>
      <c r="F327" s="271" t="s">
        <v>215</v>
      </c>
      <c r="G327" s="265">
        <v>678.73</v>
      </c>
      <c r="H327" s="268">
        <v>8219420</v>
      </c>
      <c r="I327" s="120" t="e">
        <f>+#REF!-#REF!</f>
        <v>#REF!</v>
      </c>
      <c r="J327" s="212"/>
      <c r="K327" s="210">
        <v>0</v>
      </c>
      <c r="L327" s="307" t="s">
        <v>181</v>
      </c>
      <c r="M327" s="221">
        <v>100</v>
      </c>
      <c r="N327" s="222" t="s">
        <v>481</v>
      </c>
      <c r="O327" s="222" t="s">
        <v>213</v>
      </c>
      <c r="P327" s="223"/>
      <c r="Q327"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7" s="295"/>
      <c r="S327" s="309"/>
      <c r="T327" s="481" t="s">
        <v>997</v>
      </c>
      <c r="U327" s="26"/>
      <c r="V327" s="173">
        <v>7927791</v>
      </c>
      <c r="W327" s="158" t="e">
        <f>+V327-#REF!</f>
        <v>#REF!</v>
      </c>
      <c r="Y327" s="692"/>
    </row>
    <row r="328" spans="1:25" s="148" customFormat="1" ht="48" customHeight="1" x14ac:dyDescent="0.25">
      <c r="A328" s="153"/>
      <c r="B328" s="272"/>
      <c r="C328" s="649" t="s">
        <v>948</v>
      </c>
      <c r="D328" s="652" t="s">
        <v>959</v>
      </c>
      <c r="E328" s="109">
        <v>1</v>
      </c>
      <c r="F328" s="109" t="s">
        <v>212</v>
      </c>
      <c r="G328" s="110">
        <v>0</v>
      </c>
      <c r="H328" s="266">
        <v>0</v>
      </c>
      <c r="I328" s="120"/>
      <c r="J328" s="286"/>
      <c r="K328" s="210">
        <v>0</v>
      </c>
      <c r="L328" s="302" t="s">
        <v>181</v>
      </c>
      <c r="M328" s="215">
        <v>0</v>
      </c>
      <c r="N328" s="216" t="s">
        <v>481</v>
      </c>
      <c r="O328" s="370" t="s">
        <v>213</v>
      </c>
      <c r="P328" s="217"/>
      <c r="Q328" s="360"/>
      <c r="R328" s="214" t="s">
        <v>181</v>
      </c>
      <c r="S328" s="339">
        <v>0</v>
      </c>
      <c r="T328" s="481" t="s">
        <v>997</v>
      </c>
      <c r="U328" s="481" t="s">
        <v>997</v>
      </c>
    </row>
    <row r="329" spans="1:25" s="148" customFormat="1" ht="47.45" customHeight="1" x14ac:dyDescent="0.25">
      <c r="A329" s="153"/>
      <c r="B329" s="272"/>
      <c r="C329" s="650"/>
      <c r="D329" s="653"/>
      <c r="E329" s="89">
        <v>2</v>
      </c>
      <c r="F329" s="89" t="s">
        <v>214</v>
      </c>
      <c r="G329" s="90">
        <v>0</v>
      </c>
      <c r="H329" s="267">
        <v>0</v>
      </c>
      <c r="I329" s="120"/>
      <c r="J329" s="286"/>
      <c r="K329" s="210">
        <v>0</v>
      </c>
      <c r="L329" s="17" t="s">
        <v>181</v>
      </c>
      <c r="M329" s="25">
        <v>0</v>
      </c>
      <c r="N329" s="37" t="s">
        <v>481</v>
      </c>
      <c r="O329" s="238" t="s">
        <v>213</v>
      </c>
      <c r="P329" s="211"/>
      <c r="Q329" s="317"/>
      <c r="R329" s="297"/>
      <c r="S329" s="305"/>
      <c r="T329" s="481" t="s">
        <v>997</v>
      </c>
      <c r="U329" s="26"/>
    </row>
    <row r="330" spans="1:25" s="148" customFormat="1" ht="57" customHeight="1" thickBot="1" x14ac:dyDescent="0.3">
      <c r="A330" s="153"/>
      <c r="B330" s="272"/>
      <c r="C330" s="651"/>
      <c r="D330" s="654"/>
      <c r="E330" s="111">
        <v>3</v>
      </c>
      <c r="F330" s="111" t="s">
        <v>215</v>
      </c>
      <c r="G330" s="112">
        <v>0</v>
      </c>
      <c r="H330" s="268">
        <v>0</v>
      </c>
      <c r="I330" s="120"/>
      <c r="J330" s="286"/>
      <c r="K330" s="210">
        <v>0</v>
      </c>
      <c r="L330" s="307" t="s">
        <v>181</v>
      </c>
      <c r="M330" s="221">
        <v>0</v>
      </c>
      <c r="N330" s="222" t="s">
        <v>481</v>
      </c>
      <c r="O330" s="371" t="s">
        <v>213</v>
      </c>
      <c r="P330" s="223"/>
      <c r="Q330" s="361"/>
      <c r="R330" s="308"/>
      <c r="S330" s="309"/>
      <c r="T330" s="481" t="s">
        <v>997</v>
      </c>
      <c r="U330" s="26"/>
    </row>
    <row r="331" spans="1:25" s="280" customFormat="1" ht="19.5" customHeight="1" x14ac:dyDescent="0.25">
      <c r="A331" s="276"/>
      <c r="B331" s="277">
        <v>2300</v>
      </c>
      <c r="C331" s="655" t="s">
        <v>949</v>
      </c>
      <c r="D331" s="658" t="s">
        <v>960</v>
      </c>
      <c r="E331" s="269">
        <v>1</v>
      </c>
      <c r="F331" s="269" t="s">
        <v>212</v>
      </c>
      <c r="G331" s="263">
        <v>342.53</v>
      </c>
      <c r="H331" s="266">
        <v>4148038</v>
      </c>
      <c r="I331" s="542"/>
      <c r="J331" s="286"/>
      <c r="K331" s="210">
        <v>0</v>
      </c>
      <c r="L331" s="302" t="s">
        <v>181</v>
      </c>
      <c r="M331" s="215">
        <v>100</v>
      </c>
      <c r="N331" s="216" t="s">
        <v>481</v>
      </c>
      <c r="O331" s="216" t="s">
        <v>213</v>
      </c>
      <c r="P331" s="217"/>
      <c r="Q33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1" s="303" t="s">
        <v>181</v>
      </c>
      <c r="S331" s="304">
        <v>100</v>
      </c>
      <c r="T331" s="481" t="s">
        <v>997</v>
      </c>
      <c r="U331" s="481" t="s">
        <v>997</v>
      </c>
      <c r="V331" s="278"/>
      <c r="W331" s="279" t="e">
        <f>+V331-#REF!</f>
        <v>#REF!</v>
      </c>
    </row>
    <row r="332" spans="1:25" s="280" customFormat="1" ht="26.25" customHeight="1" x14ac:dyDescent="0.25">
      <c r="A332" s="281">
        <v>2301</v>
      </c>
      <c r="B332" s="277"/>
      <c r="C332" s="656"/>
      <c r="D332" s="659"/>
      <c r="E332" s="270">
        <v>2</v>
      </c>
      <c r="F332" s="270" t="s">
        <v>214</v>
      </c>
      <c r="G332" s="264">
        <v>377.93</v>
      </c>
      <c r="H332" s="267">
        <v>4576732</v>
      </c>
      <c r="I332" s="542" t="e">
        <f>+#REF!-#REF!</f>
        <v>#REF!</v>
      </c>
      <c r="J332" s="286"/>
      <c r="K332" s="210">
        <v>0</v>
      </c>
      <c r="L332" s="17" t="s">
        <v>181</v>
      </c>
      <c r="M332" s="25">
        <v>100</v>
      </c>
      <c r="N332" s="37" t="s">
        <v>481</v>
      </c>
      <c r="O332" s="37" t="s">
        <v>213</v>
      </c>
      <c r="P332" s="211"/>
      <c r="Q332" s="317"/>
      <c r="R332" s="297"/>
      <c r="S332" s="305"/>
      <c r="T332" s="481" t="s">
        <v>997</v>
      </c>
      <c r="U332" s="26"/>
      <c r="V332" s="278"/>
      <c r="W332" s="279" t="e">
        <f>+V332-#REF!</f>
        <v>#REF!</v>
      </c>
    </row>
    <row r="333" spans="1:25" s="280" customFormat="1" ht="27.75" customHeight="1" thickBot="1" x14ac:dyDescent="0.3">
      <c r="A333" s="282">
        <v>2302</v>
      </c>
      <c r="B333" s="277"/>
      <c r="C333" s="657"/>
      <c r="D333" s="660"/>
      <c r="E333" s="271">
        <v>3</v>
      </c>
      <c r="F333" s="271" t="s">
        <v>215</v>
      </c>
      <c r="G333" s="265">
        <v>453.39</v>
      </c>
      <c r="H333" s="268">
        <v>5490553</v>
      </c>
      <c r="I333" s="542" t="e">
        <f>+#REF!-#REF!</f>
        <v>#REF!</v>
      </c>
      <c r="J333" s="286"/>
      <c r="K333" s="210">
        <v>0</v>
      </c>
      <c r="L333" s="307" t="s">
        <v>181</v>
      </c>
      <c r="M333" s="221">
        <v>100</v>
      </c>
      <c r="N333" s="222" t="s">
        <v>481</v>
      </c>
      <c r="O333" s="222" t="s">
        <v>213</v>
      </c>
      <c r="P333" s="223"/>
      <c r="Q333" s="361"/>
      <c r="R333" s="308"/>
      <c r="S333" s="309"/>
      <c r="T333" s="481" t="s">
        <v>997</v>
      </c>
      <c r="U333" s="26"/>
      <c r="V333" s="278"/>
      <c r="W333" s="279" t="e">
        <f>+V333-#REF!</f>
        <v>#REF!</v>
      </c>
    </row>
    <row r="334" spans="1:25" s="148" customFormat="1" ht="57" customHeight="1" x14ac:dyDescent="0.25">
      <c r="A334" s="153"/>
      <c r="B334" s="272"/>
      <c r="C334" s="649" t="s">
        <v>950</v>
      </c>
      <c r="D334" s="652" t="s">
        <v>961</v>
      </c>
      <c r="E334" s="269">
        <v>1</v>
      </c>
      <c r="F334" s="269" t="s">
        <v>212</v>
      </c>
      <c r="G334" s="263">
        <v>0</v>
      </c>
      <c r="H334" s="266">
        <v>0</v>
      </c>
      <c r="I334" s="120"/>
      <c r="J334" s="286"/>
      <c r="K334" s="210">
        <v>0</v>
      </c>
      <c r="L334" s="302" t="s">
        <v>181</v>
      </c>
      <c r="M334" s="215">
        <v>0</v>
      </c>
      <c r="N334" s="216" t="s">
        <v>481</v>
      </c>
      <c r="O334" s="216" t="s">
        <v>213</v>
      </c>
      <c r="P334" s="217"/>
      <c r="Q334" s="360"/>
      <c r="R334" s="372"/>
      <c r="S334" s="339">
        <v>0</v>
      </c>
      <c r="T334" s="481" t="s">
        <v>997</v>
      </c>
      <c r="U334" s="481" t="s">
        <v>997</v>
      </c>
    </row>
    <row r="335" spans="1:25" s="148" customFormat="1" ht="53.25" customHeight="1" x14ac:dyDescent="0.25">
      <c r="A335" s="153"/>
      <c r="B335" s="272"/>
      <c r="C335" s="650"/>
      <c r="D335" s="653"/>
      <c r="E335" s="270">
        <v>2</v>
      </c>
      <c r="F335" s="270" t="s">
        <v>214</v>
      </c>
      <c r="G335" s="264">
        <v>0</v>
      </c>
      <c r="H335" s="267">
        <v>0</v>
      </c>
      <c r="I335" s="120"/>
      <c r="J335" s="286"/>
      <c r="K335" s="210">
        <v>0</v>
      </c>
      <c r="L335" s="17" t="s">
        <v>181</v>
      </c>
      <c r="M335" s="25">
        <v>0</v>
      </c>
      <c r="N335" s="37" t="s">
        <v>481</v>
      </c>
      <c r="O335" s="37" t="s">
        <v>213</v>
      </c>
      <c r="P335" s="211"/>
      <c r="Q335" s="317"/>
      <c r="R335" s="297"/>
      <c r="S335" s="305"/>
      <c r="T335" s="481" t="s">
        <v>997</v>
      </c>
      <c r="U335" s="26"/>
    </row>
    <row r="336" spans="1:25" s="148" customFormat="1" ht="54" customHeight="1" thickBot="1" x14ac:dyDescent="0.3">
      <c r="A336" s="153"/>
      <c r="B336" s="272"/>
      <c r="C336" s="651"/>
      <c r="D336" s="654"/>
      <c r="E336" s="271">
        <v>3</v>
      </c>
      <c r="F336" s="271" t="s">
        <v>215</v>
      </c>
      <c r="G336" s="265">
        <v>0</v>
      </c>
      <c r="H336" s="268">
        <v>0</v>
      </c>
      <c r="I336" s="120"/>
      <c r="J336" s="286"/>
      <c r="K336" s="210">
        <v>0</v>
      </c>
      <c r="L336" s="307" t="s">
        <v>181</v>
      </c>
      <c r="M336" s="221">
        <v>0</v>
      </c>
      <c r="N336" s="222" t="s">
        <v>481</v>
      </c>
      <c r="O336" s="222" t="s">
        <v>213</v>
      </c>
      <c r="P336" s="223"/>
      <c r="Q336" s="361"/>
      <c r="R336" s="308"/>
      <c r="S336" s="309"/>
      <c r="T336" s="481" t="s">
        <v>997</v>
      </c>
      <c r="U336" s="26"/>
    </row>
    <row r="337" spans="1:21" s="148" customFormat="1" ht="17.45" customHeight="1" thickBot="1" x14ac:dyDescent="0.3">
      <c r="A337" s="580" t="s">
        <v>975</v>
      </c>
      <c r="B337" s="581"/>
      <c r="C337" s="581"/>
      <c r="D337" s="581"/>
      <c r="E337" s="581"/>
      <c r="F337" s="582"/>
      <c r="G337" s="129"/>
      <c r="H337" s="384"/>
      <c r="I337" s="505"/>
      <c r="J337" s="286"/>
      <c r="K337" s="210">
        <v>0</v>
      </c>
      <c r="L337" s="274" t="s">
        <v>42</v>
      </c>
      <c r="M337" s="275" t="s">
        <v>42</v>
      </c>
      <c r="N337" s="275" t="s">
        <v>42</v>
      </c>
      <c r="O337" s="275" t="s">
        <v>42</v>
      </c>
      <c r="P337" s="336"/>
      <c r="Q337" s="358"/>
      <c r="R337" s="344" t="s">
        <v>42</v>
      </c>
      <c r="S337" s="344" t="s">
        <v>42</v>
      </c>
      <c r="T337" s="344" t="s">
        <v>42</v>
      </c>
      <c r="U337" s="299" t="s">
        <v>41</v>
      </c>
    </row>
    <row r="338" spans="1:21" s="148" customFormat="1" ht="17.45" customHeight="1" thickBot="1" x14ac:dyDescent="0.3">
      <c r="A338" s="232"/>
      <c r="B338" s="232"/>
      <c r="C338" s="544" t="s">
        <v>1</v>
      </c>
      <c r="D338" s="545" t="s">
        <v>2</v>
      </c>
      <c r="E338" s="545"/>
      <c r="F338" s="545" t="s">
        <v>4</v>
      </c>
      <c r="G338" s="546" t="s">
        <v>5</v>
      </c>
      <c r="H338" s="547" t="s">
        <v>6</v>
      </c>
      <c r="I338" s="120"/>
      <c r="J338" s="286"/>
      <c r="K338" s="210">
        <v>0</v>
      </c>
      <c r="L338" s="208" t="s">
        <v>42</v>
      </c>
      <c r="M338" s="299" t="s">
        <v>42</v>
      </c>
      <c r="N338" s="299" t="s">
        <v>42</v>
      </c>
      <c r="O338" s="299" t="s">
        <v>42</v>
      </c>
      <c r="P338" s="334"/>
      <c r="Q338" s="363"/>
      <c r="R338" s="346" t="s">
        <v>42</v>
      </c>
      <c r="S338" s="346" t="s">
        <v>42</v>
      </c>
      <c r="T338" s="346" t="s">
        <v>42</v>
      </c>
      <c r="U338" s="299" t="s">
        <v>41</v>
      </c>
    </row>
    <row r="339" spans="1:21" customFormat="1" ht="26.45" customHeight="1" x14ac:dyDescent="0.25">
      <c r="A339" s="239"/>
      <c r="B339" s="234">
        <v>2100</v>
      </c>
      <c r="C339" s="568">
        <v>2100</v>
      </c>
      <c r="D339" s="571" t="s">
        <v>969</v>
      </c>
      <c r="E339" s="245">
        <v>1</v>
      </c>
      <c r="F339" s="245" t="s">
        <v>212</v>
      </c>
      <c r="G339" s="248">
        <v>700.43</v>
      </c>
      <c r="H339" s="266">
        <v>8482207</v>
      </c>
      <c r="I339" s="548"/>
      <c r="J339" s="515"/>
      <c r="K339" s="210">
        <v>0</v>
      </c>
      <c r="L339" s="302" t="s">
        <v>181</v>
      </c>
      <c r="M339" s="373">
        <v>100</v>
      </c>
      <c r="N339" s="216" t="s">
        <v>481</v>
      </c>
      <c r="O339" s="370" t="s">
        <v>213</v>
      </c>
      <c r="P339" s="374"/>
      <c r="Q339"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9" s="376" t="s">
        <v>181</v>
      </c>
      <c r="S339" s="377">
        <v>100</v>
      </c>
      <c r="T339" s="26" t="s">
        <v>998</v>
      </c>
      <c r="U339" s="26" t="s">
        <v>998</v>
      </c>
    </row>
    <row r="340" spans="1:21" customFormat="1" ht="26.45" customHeight="1" x14ac:dyDescent="0.25">
      <c r="A340" s="240">
        <v>2101</v>
      </c>
      <c r="B340" s="234"/>
      <c r="C340" s="569"/>
      <c r="D340" s="572"/>
      <c r="E340" s="235">
        <v>2</v>
      </c>
      <c r="F340" s="235" t="s">
        <v>214</v>
      </c>
      <c r="G340" s="236">
        <v>764.09</v>
      </c>
      <c r="H340" s="267">
        <v>9253130</v>
      </c>
      <c r="I340" s="548">
        <f>+G340-G339</f>
        <v>63.660000000000082</v>
      </c>
      <c r="J340" s="515"/>
      <c r="K340" s="210">
        <v>0</v>
      </c>
      <c r="L340" s="17" t="s">
        <v>181</v>
      </c>
      <c r="M340" s="237">
        <v>100</v>
      </c>
      <c r="N340" s="37" t="s">
        <v>481</v>
      </c>
      <c r="O340" s="238" t="s">
        <v>213</v>
      </c>
      <c r="P340" s="321"/>
      <c r="Q340" s="322"/>
      <c r="R340" s="310"/>
      <c r="S340" s="378"/>
      <c r="T340" s="26" t="s">
        <v>998</v>
      </c>
      <c r="U340" s="26"/>
    </row>
    <row r="341" spans="1:21" customFormat="1" ht="26.45" customHeight="1" thickBot="1" x14ac:dyDescent="0.3">
      <c r="A341" s="241">
        <v>2102</v>
      </c>
      <c r="B341" s="234"/>
      <c r="C341" s="570"/>
      <c r="D341" s="573"/>
      <c r="E341" s="246">
        <v>3</v>
      </c>
      <c r="F341" s="246" t="s">
        <v>215</v>
      </c>
      <c r="G341" s="249">
        <v>870.25</v>
      </c>
      <c r="H341" s="268">
        <v>10538728</v>
      </c>
      <c r="I341" s="548">
        <f>+G341-G339</f>
        <v>169.82000000000005</v>
      </c>
      <c r="J341" s="515"/>
      <c r="K341" s="210">
        <v>0</v>
      </c>
      <c r="L341" s="307" t="s">
        <v>181</v>
      </c>
      <c r="M341" s="379">
        <v>100</v>
      </c>
      <c r="N341" s="222" t="s">
        <v>481</v>
      </c>
      <c r="O341" s="371" t="s">
        <v>213</v>
      </c>
      <c r="P341" s="380"/>
      <c r="Q341" s="381"/>
      <c r="R341" s="382"/>
      <c r="S341" s="383"/>
      <c r="T341" s="26" t="s">
        <v>998</v>
      </c>
      <c r="U341" s="26"/>
    </row>
    <row r="342" spans="1:21" customFormat="1" ht="26.45" customHeight="1" x14ac:dyDescent="0.25">
      <c r="A342" s="239"/>
      <c r="B342" s="234"/>
      <c r="C342" s="598">
        <v>90039</v>
      </c>
      <c r="D342" s="577" t="s">
        <v>970</v>
      </c>
      <c r="E342" s="245">
        <v>1</v>
      </c>
      <c r="F342" s="245" t="s">
        <v>212</v>
      </c>
      <c r="G342" s="248">
        <v>0</v>
      </c>
      <c r="H342" s="266">
        <v>0</v>
      </c>
      <c r="I342" s="548"/>
      <c r="J342" s="516"/>
      <c r="K342" s="210">
        <v>0</v>
      </c>
      <c r="L342" s="302" t="s">
        <v>181</v>
      </c>
      <c r="M342" s="370">
        <v>0</v>
      </c>
      <c r="N342" s="216" t="s">
        <v>481</v>
      </c>
      <c r="O342" s="370" t="s">
        <v>213</v>
      </c>
      <c r="P342" s="374"/>
      <c r="Q342"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2" s="385" t="s">
        <v>181</v>
      </c>
      <c r="S342" s="386">
        <v>0</v>
      </c>
      <c r="T342" s="26" t="s">
        <v>998</v>
      </c>
      <c r="U342" s="26" t="s">
        <v>998</v>
      </c>
    </row>
    <row r="343" spans="1:21" customFormat="1" ht="26.45" customHeight="1" x14ac:dyDescent="0.25">
      <c r="A343" s="240">
        <v>90040</v>
      </c>
      <c r="B343" s="234"/>
      <c r="C343" s="599"/>
      <c r="D343" s="578"/>
      <c r="E343" s="235">
        <v>2</v>
      </c>
      <c r="F343" s="235" t="s">
        <v>214</v>
      </c>
      <c r="G343" s="236">
        <v>0</v>
      </c>
      <c r="H343" s="267">
        <v>0</v>
      </c>
      <c r="I343" s="548"/>
      <c r="J343" s="516"/>
      <c r="K343" s="210">
        <v>0</v>
      </c>
      <c r="L343" s="17" t="s">
        <v>181</v>
      </c>
      <c r="M343" s="238">
        <v>0</v>
      </c>
      <c r="N343" s="37" t="s">
        <v>481</v>
      </c>
      <c r="O343" s="238" t="s">
        <v>213</v>
      </c>
      <c r="P343" s="321"/>
      <c r="Q343" s="322"/>
      <c r="R343" s="310"/>
      <c r="S343" s="378"/>
      <c r="T343" s="26" t="s">
        <v>998</v>
      </c>
      <c r="U343" s="26"/>
    </row>
    <row r="344" spans="1:21" customFormat="1" ht="26.45" customHeight="1" thickBot="1" x14ac:dyDescent="0.3">
      <c r="A344" s="241">
        <v>90041</v>
      </c>
      <c r="B344" s="234"/>
      <c r="C344" s="600"/>
      <c r="D344" s="579"/>
      <c r="E344" s="246">
        <v>3</v>
      </c>
      <c r="F344" s="246" t="s">
        <v>215</v>
      </c>
      <c r="G344" s="249">
        <v>0</v>
      </c>
      <c r="H344" s="268">
        <v>0</v>
      </c>
      <c r="I344" s="548"/>
      <c r="J344" s="516"/>
      <c r="K344" s="210">
        <v>0</v>
      </c>
      <c r="L344" s="307" t="s">
        <v>181</v>
      </c>
      <c r="M344" s="371">
        <v>0</v>
      </c>
      <c r="N344" s="222" t="s">
        <v>481</v>
      </c>
      <c r="O344" s="371" t="s">
        <v>213</v>
      </c>
      <c r="P344" s="380"/>
      <c r="Q344" s="381"/>
      <c r="R344" s="382"/>
      <c r="S344" s="383"/>
      <c r="T344" s="26" t="s">
        <v>998</v>
      </c>
      <c r="U344" s="26"/>
    </row>
    <row r="345" spans="1:21" customFormat="1" ht="26.45" customHeight="1" x14ac:dyDescent="0.25">
      <c r="A345" s="239"/>
      <c r="B345" s="234">
        <v>2200</v>
      </c>
      <c r="C345" s="568">
        <v>2200</v>
      </c>
      <c r="D345" s="571" t="s">
        <v>971</v>
      </c>
      <c r="E345" s="245">
        <v>1</v>
      </c>
      <c r="F345" s="245" t="s">
        <v>212</v>
      </c>
      <c r="G345" s="248">
        <v>523.58000000000004</v>
      </c>
      <c r="H345" s="266">
        <v>6340554</v>
      </c>
      <c r="I345" s="548"/>
      <c r="J345" s="516"/>
      <c r="K345" s="210">
        <v>0</v>
      </c>
      <c r="L345" s="302" t="s">
        <v>181</v>
      </c>
      <c r="M345" s="373">
        <v>100</v>
      </c>
      <c r="N345" s="216" t="s">
        <v>481</v>
      </c>
      <c r="O345" s="370" t="s">
        <v>213</v>
      </c>
      <c r="P345" s="374"/>
      <c r="Q345"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5" s="376" t="s">
        <v>181</v>
      </c>
      <c r="S345" s="377">
        <v>100</v>
      </c>
      <c r="T345" s="26" t="s">
        <v>998</v>
      </c>
      <c r="U345" s="26" t="s">
        <v>998</v>
      </c>
    </row>
    <row r="346" spans="1:21" customFormat="1" ht="26.45" customHeight="1" x14ac:dyDescent="0.25">
      <c r="A346" s="240">
        <v>2201</v>
      </c>
      <c r="B346" s="234"/>
      <c r="C346" s="569"/>
      <c r="D346" s="572"/>
      <c r="E346" s="235">
        <v>2</v>
      </c>
      <c r="F346" s="235" t="s">
        <v>214</v>
      </c>
      <c r="G346" s="236">
        <v>580.15</v>
      </c>
      <c r="H346" s="267">
        <v>7025617</v>
      </c>
      <c r="I346" s="548">
        <f>+G346-G345</f>
        <v>56.569999999999936</v>
      </c>
      <c r="J346" s="515"/>
      <c r="K346" s="210">
        <v>0</v>
      </c>
      <c r="L346" s="17" t="s">
        <v>181</v>
      </c>
      <c r="M346" s="237">
        <v>100</v>
      </c>
      <c r="N346" s="37" t="s">
        <v>481</v>
      </c>
      <c r="O346" s="238" t="s">
        <v>213</v>
      </c>
      <c r="P346" s="321"/>
      <c r="Q346"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6" s="310"/>
      <c r="S346" s="378"/>
      <c r="T346" s="26" t="s">
        <v>998</v>
      </c>
      <c r="U346" s="26"/>
    </row>
    <row r="347" spans="1:21" customFormat="1" ht="28.5" customHeight="1" thickBot="1" x14ac:dyDescent="0.3">
      <c r="A347" s="241">
        <v>2202</v>
      </c>
      <c r="B347" s="234"/>
      <c r="C347" s="570"/>
      <c r="D347" s="573"/>
      <c r="E347" s="246">
        <v>3</v>
      </c>
      <c r="F347" s="246" t="s">
        <v>215</v>
      </c>
      <c r="G347" s="249">
        <v>686.27</v>
      </c>
      <c r="H347" s="268">
        <v>8310730</v>
      </c>
      <c r="I347" s="548">
        <f>+G347-G345</f>
        <v>162.68999999999994</v>
      </c>
      <c r="J347" s="515"/>
      <c r="K347" s="210">
        <v>0</v>
      </c>
      <c r="L347" s="307" t="s">
        <v>181</v>
      </c>
      <c r="M347" s="379">
        <v>100</v>
      </c>
      <c r="N347" s="222" t="s">
        <v>481</v>
      </c>
      <c r="O347" s="371" t="s">
        <v>213</v>
      </c>
      <c r="P347" s="380"/>
      <c r="Q347"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7" s="382"/>
      <c r="S347" s="383"/>
      <c r="T347" s="26" t="s">
        <v>998</v>
      </c>
      <c r="U347" s="26"/>
    </row>
    <row r="348" spans="1:21" customFormat="1" ht="42" customHeight="1" x14ac:dyDescent="0.25">
      <c r="A348" s="233"/>
      <c r="B348" s="242"/>
      <c r="C348" s="574" t="s">
        <v>221</v>
      </c>
      <c r="D348" s="577" t="s">
        <v>972</v>
      </c>
      <c r="E348" s="245">
        <v>1</v>
      </c>
      <c r="F348" s="245" t="s">
        <v>212</v>
      </c>
      <c r="G348" s="248">
        <v>0</v>
      </c>
      <c r="H348" s="266">
        <v>0</v>
      </c>
      <c r="I348" s="548"/>
      <c r="J348" s="516"/>
      <c r="K348" s="210">
        <v>0</v>
      </c>
      <c r="L348" s="302" t="s">
        <v>181</v>
      </c>
      <c r="M348" s="373">
        <v>0</v>
      </c>
      <c r="N348" s="216" t="s">
        <v>481</v>
      </c>
      <c r="O348" s="370" t="s">
        <v>213</v>
      </c>
      <c r="P348" s="374"/>
      <c r="Q348" s="375"/>
      <c r="R348" s="214" t="s">
        <v>181</v>
      </c>
      <c r="S348" s="387">
        <v>0</v>
      </c>
      <c r="T348" s="26" t="s">
        <v>998</v>
      </c>
      <c r="U348" s="26" t="s">
        <v>998</v>
      </c>
    </row>
    <row r="349" spans="1:21" customFormat="1" ht="33.75" customHeight="1" x14ac:dyDescent="0.25">
      <c r="A349" s="233"/>
      <c r="B349" s="242"/>
      <c r="C349" s="575"/>
      <c r="D349" s="578"/>
      <c r="E349" s="235">
        <v>2</v>
      </c>
      <c r="F349" s="235" t="s">
        <v>214</v>
      </c>
      <c r="G349" s="236">
        <v>0</v>
      </c>
      <c r="H349" s="267">
        <v>0</v>
      </c>
      <c r="I349" s="548"/>
      <c r="J349" s="516"/>
      <c r="K349" s="210">
        <v>0</v>
      </c>
      <c r="L349" s="17" t="s">
        <v>181</v>
      </c>
      <c r="M349" s="237">
        <v>0</v>
      </c>
      <c r="N349" s="37" t="s">
        <v>481</v>
      </c>
      <c r="O349" s="238" t="s">
        <v>213</v>
      </c>
      <c r="P349" s="321"/>
      <c r="Q349" s="322"/>
      <c r="R349" s="310"/>
      <c r="S349" s="378"/>
      <c r="T349" s="26" t="s">
        <v>998</v>
      </c>
      <c r="U349" s="26"/>
    </row>
    <row r="350" spans="1:21" customFormat="1" ht="34.5" customHeight="1" thickBot="1" x14ac:dyDescent="0.3">
      <c r="A350" s="233"/>
      <c r="B350" s="242"/>
      <c r="C350" s="576"/>
      <c r="D350" s="579"/>
      <c r="E350" s="246">
        <v>3</v>
      </c>
      <c r="F350" s="246" t="s">
        <v>215</v>
      </c>
      <c r="G350" s="249">
        <v>0</v>
      </c>
      <c r="H350" s="268">
        <v>0</v>
      </c>
      <c r="I350" s="548"/>
      <c r="J350" s="516"/>
      <c r="K350" s="210">
        <v>0</v>
      </c>
      <c r="L350" s="307" t="s">
        <v>181</v>
      </c>
      <c r="M350" s="379">
        <v>0</v>
      </c>
      <c r="N350" s="222" t="s">
        <v>481</v>
      </c>
      <c r="O350" s="371" t="s">
        <v>213</v>
      </c>
      <c r="P350" s="380"/>
      <c r="Q350" s="381"/>
      <c r="R350" s="382"/>
      <c r="S350" s="383"/>
      <c r="T350" s="26" t="s">
        <v>998</v>
      </c>
      <c r="U350" s="26"/>
    </row>
    <row r="351" spans="1:21" customFormat="1" ht="26.45" customHeight="1" x14ac:dyDescent="0.25">
      <c r="A351" s="239"/>
      <c r="B351" s="243">
        <v>2300</v>
      </c>
      <c r="C351" s="568">
        <v>2300</v>
      </c>
      <c r="D351" s="571" t="s">
        <v>973</v>
      </c>
      <c r="E351" s="245">
        <v>1</v>
      </c>
      <c r="F351" s="245" t="s">
        <v>212</v>
      </c>
      <c r="G351" s="248">
        <v>350.24</v>
      </c>
      <c r="H351" s="266">
        <v>4241406</v>
      </c>
      <c r="I351" s="548"/>
      <c r="J351" s="516"/>
      <c r="K351" s="210">
        <v>0</v>
      </c>
      <c r="L351" s="302" t="s">
        <v>181</v>
      </c>
      <c r="M351" s="373">
        <v>100</v>
      </c>
      <c r="N351" s="216" t="s">
        <v>481</v>
      </c>
      <c r="O351" s="370" t="s">
        <v>213</v>
      </c>
      <c r="P351" s="374"/>
      <c r="Q35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1" s="376" t="s">
        <v>181</v>
      </c>
      <c r="S351" s="377">
        <v>100</v>
      </c>
      <c r="T351" s="26" t="s">
        <v>998</v>
      </c>
      <c r="U351" s="26" t="s">
        <v>998</v>
      </c>
    </row>
    <row r="352" spans="1:21" customFormat="1" ht="26.45" customHeight="1" x14ac:dyDescent="0.25">
      <c r="A352" s="240">
        <v>2301</v>
      </c>
      <c r="B352" s="243"/>
      <c r="C352" s="569"/>
      <c r="D352" s="572"/>
      <c r="E352" s="235">
        <v>2</v>
      </c>
      <c r="F352" s="235" t="s">
        <v>214</v>
      </c>
      <c r="G352" s="236">
        <v>385.61</v>
      </c>
      <c r="H352" s="267">
        <v>4669737</v>
      </c>
      <c r="I352" s="548">
        <f>+G352-G351</f>
        <v>35.370000000000005</v>
      </c>
      <c r="J352" s="516"/>
      <c r="K352" s="210">
        <v>0</v>
      </c>
      <c r="L352" s="17" t="s">
        <v>181</v>
      </c>
      <c r="M352" s="237">
        <v>100</v>
      </c>
      <c r="N352" s="37" t="s">
        <v>481</v>
      </c>
      <c r="O352" s="238" t="s">
        <v>213</v>
      </c>
      <c r="P352" s="321"/>
      <c r="Q352" s="322"/>
      <c r="R352" s="310"/>
      <c r="S352" s="378"/>
      <c r="T352" s="26" t="s">
        <v>998</v>
      </c>
      <c r="U352" s="26"/>
    </row>
    <row r="353" spans="1:21" customFormat="1" ht="26.45" customHeight="1" thickBot="1" x14ac:dyDescent="0.3">
      <c r="A353" s="241">
        <v>2302</v>
      </c>
      <c r="B353" s="243"/>
      <c r="C353" s="570"/>
      <c r="D353" s="573"/>
      <c r="E353" s="246">
        <v>3</v>
      </c>
      <c r="F353" s="246" t="s">
        <v>215</v>
      </c>
      <c r="G353" s="249">
        <v>459.87</v>
      </c>
      <c r="H353" s="268">
        <v>5569026</v>
      </c>
      <c r="I353" s="548">
        <f>+G353-G351</f>
        <v>109.63</v>
      </c>
      <c r="J353" s="516"/>
      <c r="K353" s="210">
        <v>0</v>
      </c>
      <c r="L353" s="307" t="s">
        <v>181</v>
      </c>
      <c r="M353" s="379">
        <v>100</v>
      </c>
      <c r="N353" s="222" t="s">
        <v>481</v>
      </c>
      <c r="O353" s="371" t="s">
        <v>213</v>
      </c>
      <c r="P353" s="380"/>
      <c r="Q353" s="381"/>
      <c r="R353" s="382"/>
      <c r="S353" s="383"/>
      <c r="T353" s="26" t="s">
        <v>998</v>
      </c>
      <c r="U353" s="26"/>
    </row>
    <row r="354" spans="1:21" customFormat="1" ht="33.75" customHeight="1" x14ac:dyDescent="0.25">
      <c r="A354" s="233"/>
      <c r="B354" s="242"/>
      <c r="C354" s="574" t="s">
        <v>222</v>
      </c>
      <c r="D354" s="577" t="s">
        <v>974</v>
      </c>
      <c r="E354" s="245">
        <v>1</v>
      </c>
      <c r="F354" s="245" t="s">
        <v>212</v>
      </c>
      <c r="G354" s="248">
        <v>0</v>
      </c>
      <c r="H354" s="266">
        <v>0</v>
      </c>
      <c r="I354" s="548"/>
      <c r="J354" s="516"/>
      <c r="K354" s="210">
        <v>0</v>
      </c>
      <c r="L354" s="302" t="s">
        <v>181</v>
      </c>
      <c r="M354" s="373">
        <v>0</v>
      </c>
      <c r="N354" s="216" t="s">
        <v>481</v>
      </c>
      <c r="O354" s="370" t="s">
        <v>213</v>
      </c>
      <c r="P354" s="374"/>
      <c r="Q354" s="375"/>
      <c r="R354" s="376" t="s">
        <v>181</v>
      </c>
      <c r="S354" s="387">
        <v>0</v>
      </c>
      <c r="T354" s="26" t="s">
        <v>998</v>
      </c>
      <c r="U354" s="26" t="s">
        <v>998</v>
      </c>
    </row>
    <row r="355" spans="1:21" customFormat="1" ht="36" customHeight="1" x14ac:dyDescent="0.25">
      <c r="A355" s="233"/>
      <c r="B355" s="242"/>
      <c r="C355" s="575"/>
      <c r="D355" s="578"/>
      <c r="E355" s="235">
        <v>2</v>
      </c>
      <c r="F355" s="235" t="s">
        <v>214</v>
      </c>
      <c r="G355" s="236">
        <v>0</v>
      </c>
      <c r="H355" s="267">
        <v>0</v>
      </c>
      <c r="I355" s="548"/>
      <c r="J355" s="516"/>
      <c r="K355" s="210">
        <v>0</v>
      </c>
      <c r="L355" s="17" t="s">
        <v>181</v>
      </c>
      <c r="M355" s="237">
        <v>0</v>
      </c>
      <c r="N355" s="37" t="s">
        <v>481</v>
      </c>
      <c r="O355" s="238" t="s">
        <v>213</v>
      </c>
      <c r="P355" s="321"/>
      <c r="Q355" s="322"/>
      <c r="R355" s="310"/>
      <c r="S355" s="378"/>
      <c r="T355" s="26" t="s">
        <v>998</v>
      </c>
      <c r="U355" s="26"/>
    </row>
    <row r="356" spans="1:21" customFormat="1" ht="36.75" customHeight="1" thickBot="1" x14ac:dyDescent="0.3">
      <c r="A356" s="233"/>
      <c r="B356" s="242"/>
      <c r="C356" s="576"/>
      <c r="D356" s="579"/>
      <c r="E356" s="246">
        <v>3</v>
      </c>
      <c r="F356" s="246" t="s">
        <v>215</v>
      </c>
      <c r="G356" s="249">
        <v>0</v>
      </c>
      <c r="H356" s="268">
        <v>0</v>
      </c>
      <c r="I356" s="548"/>
      <c r="J356" s="516"/>
      <c r="K356" s="210">
        <v>0</v>
      </c>
      <c r="L356" s="307" t="s">
        <v>181</v>
      </c>
      <c r="M356" s="379">
        <v>0</v>
      </c>
      <c r="N356" s="222" t="s">
        <v>481</v>
      </c>
      <c r="O356" s="371" t="s">
        <v>213</v>
      </c>
      <c r="P356" s="380"/>
      <c r="Q356" s="381"/>
      <c r="R356" s="382"/>
      <c r="S356" s="383"/>
      <c r="T356" s="26" t="s">
        <v>998</v>
      </c>
      <c r="U356" s="26"/>
    </row>
    <row r="357" spans="1:21" customFormat="1" ht="15" customHeight="1" x14ac:dyDescent="0.25">
      <c r="A357" s="1"/>
      <c r="B357" s="5"/>
      <c r="C357" s="680" t="s">
        <v>223</v>
      </c>
      <c r="D357" s="681"/>
      <c r="E357" s="681"/>
      <c r="F357" s="681"/>
      <c r="G357" s="681"/>
      <c r="H357" s="231"/>
      <c r="I357" s="505"/>
      <c r="J357" s="459"/>
      <c r="K357" s="210">
        <v>0</v>
      </c>
      <c r="L357" s="274" t="s">
        <v>42</v>
      </c>
      <c r="M357" s="275" t="s">
        <v>42</v>
      </c>
      <c r="N357" s="275" t="s">
        <v>42</v>
      </c>
      <c r="O357" s="275" t="s">
        <v>42</v>
      </c>
      <c r="P357" s="336"/>
      <c r="Q357" s="337"/>
      <c r="R357" s="344" t="s">
        <v>42</v>
      </c>
      <c r="S357" s="344" t="s">
        <v>42</v>
      </c>
      <c r="T357" s="344" t="s">
        <v>42</v>
      </c>
      <c r="U357" s="299" t="s">
        <v>41</v>
      </c>
    </row>
    <row r="358" spans="1:21" customFormat="1" ht="15.75" thickBot="1" x14ac:dyDescent="0.3">
      <c r="A358" s="1"/>
      <c r="B358" s="44" t="s">
        <v>1</v>
      </c>
      <c r="C358" s="124" t="s">
        <v>1</v>
      </c>
      <c r="D358" s="124" t="s">
        <v>2</v>
      </c>
      <c r="E358" s="124" t="s">
        <v>3</v>
      </c>
      <c r="F358" s="124" t="s">
        <v>4</v>
      </c>
      <c r="G358" s="105" t="s">
        <v>5</v>
      </c>
      <c r="H358" s="543" t="s">
        <v>6</v>
      </c>
      <c r="I358" s="505"/>
      <c r="J358" s="314"/>
      <c r="K358" s="210">
        <v>0</v>
      </c>
      <c r="L358" s="208" t="s">
        <v>42</v>
      </c>
      <c r="M358" s="299" t="s">
        <v>42</v>
      </c>
      <c r="N358" s="299" t="s">
        <v>42</v>
      </c>
      <c r="O358" s="299" t="s">
        <v>42</v>
      </c>
      <c r="P358" s="334"/>
      <c r="Q358" s="335"/>
      <c r="R358" s="346" t="s">
        <v>42</v>
      </c>
      <c r="S358" s="346" t="s">
        <v>42</v>
      </c>
      <c r="T358" s="346" t="s">
        <v>42</v>
      </c>
      <c r="U358" s="299" t="s">
        <v>41</v>
      </c>
    </row>
    <row r="359" spans="1:21" customFormat="1" ht="30.75" customHeight="1" x14ac:dyDescent="0.25">
      <c r="A359" s="49"/>
      <c r="B359" s="57">
        <v>2025</v>
      </c>
      <c r="C359" s="595">
        <v>2025</v>
      </c>
      <c r="D359" s="586" t="s">
        <v>224</v>
      </c>
      <c r="E359" s="109">
        <v>1</v>
      </c>
      <c r="F359" s="109" t="s">
        <v>78</v>
      </c>
      <c r="G359" s="110">
        <v>555.39</v>
      </c>
      <c r="H359" s="266">
        <v>6725773</v>
      </c>
      <c r="I359" s="120"/>
      <c r="J359" s="286"/>
      <c r="K359" s="210">
        <v>0</v>
      </c>
      <c r="L359" s="493" t="s">
        <v>21</v>
      </c>
      <c r="M359" s="388">
        <v>100</v>
      </c>
      <c r="N359" s="216" t="s">
        <v>481</v>
      </c>
      <c r="O359" s="269" t="s">
        <v>225</v>
      </c>
      <c r="P359" s="389"/>
      <c r="Q359"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9" s="391" t="s">
        <v>21</v>
      </c>
      <c r="S359" s="392">
        <v>100</v>
      </c>
      <c r="T359" s="26" t="s">
        <v>998</v>
      </c>
      <c r="U359" s="26" t="s">
        <v>998</v>
      </c>
    </row>
    <row r="360" spans="1:21" customFormat="1" ht="30.75" customHeight="1" x14ac:dyDescent="0.25">
      <c r="A360" s="38">
        <v>2026</v>
      </c>
      <c r="B360" s="57"/>
      <c r="C360" s="596"/>
      <c r="D360" s="587"/>
      <c r="E360" s="89">
        <v>2</v>
      </c>
      <c r="F360" s="89" t="s">
        <v>226</v>
      </c>
      <c r="G360" s="90">
        <v>558.95000000000005</v>
      </c>
      <c r="H360" s="267">
        <v>6768885</v>
      </c>
      <c r="I360" s="120">
        <f>+G360-G359</f>
        <v>3.5600000000000591</v>
      </c>
      <c r="J360" s="512"/>
      <c r="K360" s="210">
        <v>0</v>
      </c>
      <c r="L360" s="18" t="s">
        <v>21</v>
      </c>
      <c r="M360" s="64" t="s">
        <v>227</v>
      </c>
      <c r="N360" s="37" t="s">
        <v>481</v>
      </c>
      <c r="O360" s="270" t="s">
        <v>225</v>
      </c>
      <c r="P360" s="323"/>
      <c r="Q360" s="324"/>
      <c r="R360" s="325"/>
      <c r="S360" s="393"/>
      <c r="T360" s="26" t="s">
        <v>998</v>
      </c>
      <c r="U360" s="26"/>
    </row>
    <row r="361" spans="1:21" customFormat="1" ht="30.75" customHeight="1" thickBot="1" x14ac:dyDescent="0.3">
      <c r="A361" s="40">
        <v>2024</v>
      </c>
      <c r="B361" s="57"/>
      <c r="C361" s="597"/>
      <c r="D361" s="588"/>
      <c r="E361" s="111">
        <v>3</v>
      </c>
      <c r="F361" s="111" t="s">
        <v>228</v>
      </c>
      <c r="G361" s="112">
        <v>583.72</v>
      </c>
      <c r="H361" s="268">
        <v>7068849</v>
      </c>
      <c r="I361" s="120">
        <f>+G361-G359</f>
        <v>28.330000000000041</v>
      </c>
      <c r="J361" s="512"/>
      <c r="K361" s="210">
        <v>0</v>
      </c>
      <c r="L361" s="494" t="s">
        <v>21</v>
      </c>
      <c r="M361" s="394" t="s">
        <v>227</v>
      </c>
      <c r="N361" s="222" t="s">
        <v>481</v>
      </c>
      <c r="O361" s="271" t="s">
        <v>225</v>
      </c>
      <c r="P361" s="395"/>
      <c r="Q361" s="396"/>
      <c r="R361" s="397"/>
      <c r="S361" s="398"/>
      <c r="T361" s="26" t="s">
        <v>998</v>
      </c>
      <c r="U361" s="26"/>
    </row>
    <row r="362" spans="1:21" customFormat="1" ht="42.75" customHeight="1" x14ac:dyDescent="0.25">
      <c r="A362" s="65"/>
      <c r="B362" s="57"/>
      <c r="C362" s="583">
        <v>90014</v>
      </c>
      <c r="D362" s="586" t="s">
        <v>229</v>
      </c>
      <c r="E362" s="109">
        <v>1</v>
      </c>
      <c r="F362" s="109" t="s">
        <v>78</v>
      </c>
      <c r="G362" s="110">
        <v>0</v>
      </c>
      <c r="H362" s="266">
        <v>0</v>
      </c>
      <c r="I362" s="120"/>
      <c r="J362" s="286"/>
      <c r="K362" s="210">
        <v>0</v>
      </c>
      <c r="L362" s="493" t="s">
        <v>21</v>
      </c>
      <c r="M362" s="216">
        <v>0</v>
      </c>
      <c r="N362" s="216" t="s">
        <v>481</v>
      </c>
      <c r="O362" s="269" t="s">
        <v>225</v>
      </c>
      <c r="P362" s="217"/>
      <c r="Q3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2" s="348" t="s">
        <v>21</v>
      </c>
      <c r="S362" s="349">
        <v>0</v>
      </c>
      <c r="T362" s="26" t="s">
        <v>998</v>
      </c>
      <c r="U362" s="26" t="s">
        <v>998</v>
      </c>
    </row>
    <row r="363" spans="1:21" customFormat="1" ht="42.75" customHeight="1" x14ac:dyDescent="0.25">
      <c r="A363" s="23">
        <v>90013</v>
      </c>
      <c r="B363" s="57"/>
      <c r="C363" s="584"/>
      <c r="D363" s="587"/>
      <c r="E363" s="89">
        <v>2</v>
      </c>
      <c r="F363" s="89" t="s">
        <v>226</v>
      </c>
      <c r="G363" s="90">
        <v>0</v>
      </c>
      <c r="H363" s="267">
        <v>0</v>
      </c>
      <c r="I363" s="120"/>
      <c r="J363" s="286"/>
      <c r="K363" s="210">
        <v>0</v>
      </c>
      <c r="L363" s="18" t="s">
        <v>21</v>
      </c>
      <c r="M363" s="37">
        <v>0</v>
      </c>
      <c r="N363" s="37" t="s">
        <v>481</v>
      </c>
      <c r="O363" s="270" t="s">
        <v>225</v>
      </c>
      <c r="P363" s="211"/>
      <c r="Q3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3" s="294"/>
      <c r="S363" s="305"/>
      <c r="T363" s="26" t="s">
        <v>998</v>
      </c>
      <c r="U363" s="26"/>
    </row>
    <row r="364" spans="1:21" customFormat="1" ht="42.75" customHeight="1" thickBot="1" x14ac:dyDescent="0.3">
      <c r="A364" s="23">
        <v>90015</v>
      </c>
      <c r="B364" s="57"/>
      <c r="C364" s="585"/>
      <c r="D364" s="588"/>
      <c r="E364" s="111">
        <v>3</v>
      </c>
      <c r="F364" s="111" t="s">
        <v>228</v>
      </c>
      <c r="G364" s="112">
        <v>0</v>
      </c>
      <c r="H364" s="268">
        <v>0</v>
      </c>
      <c r="I364" s="120"/>
      <c r="J364" s="286"/>
      <c r="K364" s="210">
        <v>0</v>
      </c>
      <c r="L364" s="494" t="s">
        <v>21</v>
      </c>
      <c r="M364" s="222">
        <v>0</v>
      </c>
      <c r="N364" s="222" t="s">
        <v>481</v>
      </c>
      <c r="O364" s="271" t="s">
        <v>225</v>
      </c>
      <c r="P364" s="223"/>
      <c r="Q364"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4" s="295"/>
      <c r="S364" s="309"/>
      <c r="T364" s="26" t="s">
        <v>998</v>
      </c>
      <c r="U364" s="26"/>
    </row>
    <row r="365" spans="1:21" customFormat="1" ht="74.25" customHeight="1" x14ac:dyDescent="0.25">
      <c r="A365" s="23"/>
      <c r="B365" s="57"/>
      <c r="C365" s="583">
        <v>91106</v>
      </c>
      <c r="D365" s="586" t="s">
        <v>230</v>
      </c>
      <c r="E365" s="109">
        <v>1</v>
      </c>
      <c r="F365" s="109" t="s">
        <v>78</v>
      </c>
      <c r="G365" s="110">
        <v>222.15</v>
      </c>
      <c r="H365" s="266">
        <v>2690237</v>
      </c>
      <c r="I365" s="120"/>
      <c r="J365" s="286"/>
      <c r="K365" s="210">
        <v>0</v>
      </c>
      <c r="L365" s="493" t="s">
        <v>21</v>
      </c>
      <c r="M365" s="216">
        <v>40</v>
      </c>
      <c r="N365" s="216" t="s">
        <v>481</v>
      </c>
      <c r="O365" s="269" t="s">
        <v>225</v>
      </c>
      <c r="P365" s="217"/>
      <c r="Q36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5" s="348" t="s">
        <v>21</v>
      </c>
      <c r="S365" s="349">
        <v>40</v>
      </c>
      <c r="T365" s="26" t="s">
        <v>998</v>
      </c>
      <c r="U365" s="26" t="s">
        <v>998</v>
      </c>
    </row>
    <row r="366" spans="1:21" customFormat="1" ht="74.25" customHeight="1" x14ac:dyDescent="0.25">
      <c r="A366" s="23">
        <v>91109</v>
      </c>
      <c r="B366" s="57"/>
      <c r="C366" s="584"/>
      <c r="D366" s="587"/>
      <c r="E366" s="89">
        <v>2</v>
      </c>
      <c r="F366" s="89" t="s">
        <v>226</v>
      </c>
      <c r="G366" s="90">
        <v>223.6</v>
      </c>
      <c r="H366" s="267">
        <v>2707796</v>
      </c>
      <c r="I366" s="120">
        <f>+G366-G365</f>
        <v>1.4499999999999886</v>
      </c>
      <c r="J366" s="212"/>
      <c r="K366" s="210">
        <v>0</v>
      </c>
      <c r="L366" s="18" t="s">
        <v>21</v>
      </c>
      <c r="M366" s="37">
        <v>40</v>
      </c>
      <c r="N366" s="37" t="s">
        <v>481</v>
      </c>
      <c r="O366" s="270" t="s">
        <v>225</v>
      </c>
      <c r="P366" s="211"/>
      <c r="Q366" s="30"/>
      <c r="R366" s="294"/>
      <c r="S366" s="305"/>
      <c r="T366" s="26" t="s">
        <v>998</v>
      </c>
      <c r="U366" s="26"/>
    </row>
    <row r="367" spans="1:21" customFormat="1" ht="74.25" customHeight="1" thickBot="1" x14ac:dyDescent="0.3">
      <c r="A367" s="23">
        <v>91103</v>
      </c>
      <c r="B367" s="57"/>
      <c r="C367" s="585"/>
      <c r="D367" s="588"/>
      <c r="E367" s="111">
        <v>3</v>
      </c>
      <c r="F367" s="111" t="s">
        <v>228</v>
      </c>
      <c r="G367" s="112">
        <v>233.52</v>
      </c>
      <c r="H367" s="268">
        <v>2827927</v>
      </c>
      <c r="I367" s="120">
        <f>+G367-G365</f>
        <v>11.370000000000005</v>
      </c>
      <c r="J367" s="212"/>
      <c r="K367" s="210">
        <v>0</v>
      </c>
      <c r="L367" s="494" t="s">
        <v>21</v>
      </c>
      <c r="M367" s="222">
        <v>40</v>
      </c>
      <c r="N367" s="222" t="s">
        <v>481</v>
      </c>
      <c r="O367" s="271" t="s">
        <v>225</v>
      </c>
      <c r="P367" s="223"/>
      <c r="Q367" s="224"/>
      <c r="R367" s="295"/>
      <c r="S367" s="309"/>
      <c r="T367" s="26" t="s">
        <v>998</v>
      </c>
      <c r="U367" s="26"/>
    </row>
    <row r="368" spans="1:21" customFormat="1" ht="72.75" customHeight="1" x14ac:dyDescent="0.25">
      <c r="A368" s="23"/>
      <c r="B368" s="57"/>
      <c r="C368" s="583">
        <v>91107</v>
      </c>
      <c r="D368" s="586" t="s">
        <v>231</v>
      </c>
      <c r="E368" s="109">
        <v>1</v>
      </c>
      <c r="F368" s="109" t="s">
        <v>78</v>
      </c>
      <c r="G368" s="110">
        <v>277.70999999999998</v>
      </c>
      <c r="H368" s="266">
        <v>3363068</v>
      </c>
      <c r="I368" s="120"/>
      <c r="J368" s="286"/>
      <c r="K368" s="210">
        <v>0</v>
      </c>
      <c r="L368" s="493" t="s">
        <v>21</v>
      </c>
      <c r="M368" s="216">
        <v>50</v>
      </c>
      <c r="N368" s="216" t="s">
        <v>481</v>
      </c>
      <c r="O368" s="269" t="s">
        <v>225</v>
      </c>
      <c r="P368" s="217"/>
      <c r="Q3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8" s="348" t="s">
        <v>21</v>
      </c>
      <c r="S368" s="349">
        <v>50</v>
      </c>
      <c r="T368" s="26" t="s">
        <v>998</v>
      </c>
      <c r="U368" s="26" t="s">
        <v>998</v>
      </c>
    </row>
    <row r="369" spans="1:21" customFormat="1" ht="72.75" customHeight="1" x14ac:dyDescent="0.25">
      <c r="A369" s="23">
        <v>91110</v>
      </c>
      <c r="B369" s="57"/>
      <c r="C369" s="584"/>
      <c r="D369" s="587"/>
      <c r="E369" s="89">
        <v>2</v>
      </c>
      <c r="F369" s="89" t="s">
        <v>226</v>
      </c>
      <c r="G369" s="90">
        <v>279.5</v>
      </c>
      <c r="H369" s="267">
        <v>3384745</v>
      </c>
      <c r="I369" s="120">
        <f>+G369-G368</f>
        <v>1.7900000000000205</v>
      </c>
      <c r="J369" s="212"/>
      <c r="K369" s="210">
        <v>0</v>
      </c>
      <c r="L369" s="18" t="s">
        <v>21</v>
      </c>
      <c r="M369" s="37">
        <v>50</v>
      </c>
      <c r="N369" s="37" t="s">
        <v>481</v>
      </c>
      <c r="O369" s="270" t="s">
        <v>225</v>
      </c>
      <c r="P369" s="211"/>
      <c r="Q3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9" s="294"/>
      <c r="S369" s="305"/>
      <c r="T369" s="26" t="s">
        <v>998</v>
      </c>
      <c r="U369" s="26"/>
    </row>
    <row r="370" spans="1:21" customFormat="1" ht="72.75" customHeight="1" thickBot="1" x14ac:dyDescent="0.3">
      <c r="A370" s="23">
        <v>91104</v>
      </c>
      <c r="B370" s="57"/>
      <c r="C370" s="585"/>
      <c r="D370" s="588"/>
      <c r="E370" s="111">
        <v>3</v>
      </c>
      <c r="F370" s="111" t="s">
        <v>228</v>
      </c>
      <c r="G370" s="112">
        <v>291.88</v>
      </c>
      <c r="H370" s="268">
        <v>3534667</v>
      </c>
      <c r="I370" s="120">
        <f>+G370-G368</f>
        <v>14.170000000000016</v>
      </c>
      <c r="J370" s="212"/>
      <c r="K370" s="210">
        <v>0</v>
      </c>
      <c r="L370" s="494" t="s">
        <v>21</v>
      </c>
      <c r="M370" s="222">
        <v>50</v>
      </c>
      <c r="N370" s="222" t="s">
        <v>481</v>
      </c>
      <c r="O370" s="271" t="s">
        <v>225</v>
      </c>
      <c r="P370" s="223"/>
      <c r="Q370"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0" s="295"/>
      <c r="S370" s="309"/>
      <c r="T370" s="26" t="s">
        <v>998</v>
      </c>
      <c r="U370" s="26"/>
    </row>
    <row r="371" spans="1:21" customFormat="1" ht="66" customHeight="1" x14ac:dyDescent="0.25">
      <c r="A371" s="23"/>
      <c r="B371" s="57"/>
      <c r="C371" s="583">
        <v>91108</v>
      </c>
      <c r="D371" s="586" t="s">
        <v>232</v>
      </c>
      <c r="E371" s="109">
        <v>1</v>
      </c>
      <c r="F371" s="109" t="s">
        <v>78</v>
      </c>
      <c r="G371" s="110">
        <v>333.23</v>
      </c>
      <c r="H371" s="266">
        <v>4035415</v>
      </c>
      <c r="I371" s="120"/>
      <c r="J371" s="286"/>
      <c r="K371" s="210">
        <v>0</v>
      </c>
      <c r="L371" s="493" t="s">
        <v>21</v>
      </c>
      <c r="M371" s="216">
        <v>60</v>
      </c>
      <c r="N371" s="216" t="s">
        <v>481</v>
      </c>
      <c r="O371" s="269" t="s">
        <v>225</v>
      </c>
      <c r="P371" s="217"/>
      <c r="Q37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1" s="348" t="s">
        <v>21</v>
      </c>
      <c r="S371" s="349">
        <v>60</v>
      </c>
      <c r="T371" s="26" t="s">
        <v>998</v>
      </c>
      <c r="U371" s="26" t="s">
        <v>998</v>
      </c>
    </row>
    <row r="372" spans="1:21" customFormat="1" ht="66" customHeight="1" x14ac:dyDescent="0.25">
      <c r="A372" s="23">
        <v>91111</v>
      </c>
      <c r="B372" s="57"/>
      <c r="C372" s="584"/>
      <c r="D372" s="587"/>
      <c r="E372" s="89">
        <v>2</v>
      </c>
      <c r="F372" s="89" t="s">
        <v>226</v>
      </c>
      <c r="G372" s="90">
        <v>335.39</v>
      </c>
      <c r="H372" s="267">
        <v>4061573</v>
      </c>
      <c r="I372" s="120">
        <f>+G372-G371</f>
        <v>2.1599999999999682</v>
      </c>
      <c r="J372" s="212"/>
      <c r="K372" s="210">
        <v>0</v>
      </c>
      <c r="L372" s="18" t="s">
        <v>21</v>
      </c>
      <c r="M372" s="37">
        <v>60</v>
      </c>
      <c r="N372" s="37" t="s">
        <v>481</v>
      </c>
      <c r="O372" s="270" t="s">
        <v>225</v>
      </c>
      <c r="P372" s="211"/>
      <c r="Q37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2" s="294"/>
      <c r="S372" s="305"/>
      <c r="T372" s="26" t="s">
        <v>998</v>
      </c>
      <c r="U372" s="26"/>
    </row>
    <row r="373" spans="1:21" customFormat="1" ht="87" customHeight="1" thickBot="1" x14ac:dyDescent="0.3">
      <c r="A373" s="23">
        <v>91105</v>
      </c>
      <c r="B373" s="57"/>
      <c r="C373" s="585"/>
      <c r="D373" s="588"/>
      <c r="E373" s="111">
        <v>3</v>
      </c>
      <c r="F373" s="111" t="s">
        <v>228</v>
      </c>
      <c r="G373" s="112">
        <v>350.24</v>
      </c>
      <c r="H373" s="268">
        <v>4241406</v>
      </c>
      <c r="I373" s="120">
        <f>+G373-G371</f>
        <v>17.009999999999991</v>
      </c>
      <c r="J373" s="212"/>
      <c r="K373" s="210">
        <v>0</v>
      </c>
      <c r="L373" s="494" t="s">
        <v>21</v>
      </c>
      <c r="M373" s="222">
        <v>60</v>
      </c>
      <c r="N373" s="222" t="s">
        <v>481</v>
      </c>
      <c r="O373" s="271" t="s">
        <v>225</v>
      </c>
      <c r="P373" s="223"/>
      <c r="Q373"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3" s="295"/>
      <c r="S373" s="309"/>
      <c r="T373" s="26" t="s">
        <v>998</v>
      </c>
      <c r="U373" s="26"/>
    </row>
    <row r="374" spans="1:21" customFormat="1" ht="66" customHeight="1" x14ac:dyDescent="0.25">
      <c r="A374" s="23"/>
      <c r="B374" s="57"/>
      <c r="C374" s="589">
        <v>92106</v>
      </c>
      <c r="D374" s="586" t="s">
        <v>233</v>
      </c>
      <c r="E374" s="109">
        <v>1</v>
      </c>
      <c r="F374" s="109" t="s">
        <v>78</v>
      </c>
      <c r="G374" s="110">
        <v>388.79</v>
      </c>
      <c r="H374" s="266">
        <v>4708247</v>
      </c>
      <c r="I374" s="120"/>
      <c r="J374" s="286"/>
      <c r="K374" s="210">
        <v>0</v>
      </c>
      <c r="L374" s="493" t="s">
        <v>21</v>
      </c>
      <c r="M374" s="216">
        <v>70</v>
      </c>
      <c r="N374" s="216" t="s">
        <v>481</v>
      </c>
      <c r="O374" s="269" t="s">
        <v>225</v>
      </c>
      <c r="P374" s="217"/>
      <c r="Q37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4" s="348" t="s">
        <v>21</v>
      </c>
      <c r="S374" s="349">
        <v>70</v>
      </c>
      <c r="T374" s="26" t="s">
        <v>998</v>
      </c>
      <c r="U374" s="26" t="s">
        <v>998</v>
      </c>
    </row>
    <row r="375" spans="1:21" customFormat="1" ht="66" customHeight="1" x14ac:dyDescent="0.25">
      <c r="A375" s="23">
        <v>92109</v>
      </c>
      <c r="B375" s="57"/>
      <c r="C375" s="590"/>
      <c r="D375" s="587"/>
      <c r="E375" s="89">
        <v>2</v>
      </c>
      <c r="F375" s="89" t="s">
        <v>226</v>
      </c>
      <c r="G375" s="90">
        <v>391.29</v>
      </c>
      <c r="H375" s="267">
        <v>4738522</v>
      </c>
      <c r="I375" s="120">
        <f>+G375-G374</f>
        <v>2.5</v>
      </c>
      <c r="J375" s="212"/>
      <c r="K375" s="210">
        <v>0</v>
      </c>
      <c r="L375" s="18" t="s">
        <v>21</v>
      </c>
      <c r="M375" s="37">
        <v>70</v>
      </c>
      <c r="N375" s="37" t="s">
        <v>481</v>
      </c>
      <c r="O375" s="270" t="s">
        <v>225</v>
      </c>
      <c r="P375" s="211"/>
      <c r="Q3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5" s="294"/>
      <c r="S375" s="305"/>
      <c r="T375" s="26" t="s">
        <v>998</v>
      </c>
      <c r="U375" s="26"/>
    </row>
    <row r="376" spans="1:21" customFormat="1" ht="66" customHeight="1" thickBot="1" x14ac:dyDescent="0.3">
      <c r="A376" s="23">
        <v>92103</v>
      </c>
      <c r="B376" s="57"/>
      <c r="C376" s="591"/>
      <c r="D376" s="588"/>
      <c r="E376" s="111">
        <v>3</v>
      </c>
      <c r="F376" s="111" t="s">
        <v>228</v>
      </c>
      <c r="G376" s="112">
        <v>408.64</v>
      </c>
      <c r="H376" s="268">
        <v>4948630</v>
      </c>
      <c r="I376" s="120">
        <f>+G376-G374</f>
        <v>19.849999999999966</v>
      </c>
      <c r="J376" s="212"/>
      <c r="K376" s="210">
        <v>0</v>
      </c>
      <c r="L376" s="494" t="s">
        <v>21</v>
      </c>
      <c r="M376" s="222">
        <v>70</v>
      </c>
      <c r="N376" s="222" t="s">
        <v>481</v>
      </c>
      <c r="O376" s="271" t="s">
        <v>225</v>
      </c>
      <c r="P376" s="223"/>
      <c r="Q376"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6" s="295"/>
      <c r="S376" s="309"/>
      <c r="T376" s="26" t="s">
        <v>998</v>
      </c>
      <c r="U376" s="26"/>
    </row>
    <row r="377" spans="1:21" customFormat="1" ht="69" customHeight="1" x14ac:dyDescent="0.25">
      <c r="A377" s="23"/>
      <c r="B377" s="57"/>
      <c r="C377" s="589">
        <v>92107</v>
      </c>
      <c r="D377" s="661" t="s">
        <v>234</v>
      </c>
      <c r="E377" s="109">
        <v>1</v>
      </c>
      <c r="F377" s="109" t="s">
        <v>78</v>
      </c>
      <c r="G377" s="110">
        <v>444.31</v>
      </c>
      <c r="H377" s="266">
        <v>5380594</v>
      </c>
      <c r="I377" s="120"/>
      <c r="J377" s="286"/>
      <c r="K377" s="210">
        <v>0</v>
      </c>
      <c r="L377" s="497" t="s">
        <v>21</v>
      </c>
      <c r="M377" s="287">
        <v>80</v>
      </c>
      <c r="N377" s="287" t="s">
        <v>481</v>
      </c>
      <c r="O377" s="284" t="s">
        <v>225</v>
      </c>
      <c r="P377" s="336"/>
      <c r="Q37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7" s="347" t="s">
        <v>21</v>
      </c>
      <c r="S377" s="287">
        <v>80</v>
      </c>
      <c r="T377" s="26" t="s">
        <v>998</v>
      </c>
      <c r="U377" s="26" t="s">
        <v>998</v>
      </c>
    </row>
    <row r="378" spans="1:21" customFormat="1" ht="69" customHeight="1" x14ac:dyDescent="0.25">
      <c r="A378" s="23">
        <v>92110</v>
      </c>
      <c r="B378" s="57"/>
      <c r="C378" s="590"/>
      <c r="D378" s="662"/>
      <c r="E378" s="89">
        <v>2</v>
      </c>
      <c r="F378" s="89" t="s">
        <v>226</v>
      </c>
      <c r="G378" s="90">
        <v>447.19</v>
      </c>
      <c r="H378" s="267">
        <v>5415471</v>
      </c>
      <c r="I378" s="120">
        <f>+G378-G377</f>
        <v>2.8799999999999955</v>
      </c>
      <c r="J378" s="512"/>
      <c r="K378" s="210">
        <v>0</v>
      </c>
      <c r="L378" s="18" t="s">
        <v>21</v>
      </c>
      <c r="M378" s="37">
        <v>80</v>
      </c>
      <c r="N378" s="37" t="s">
        <v>481</v>
      </c>
      <c r="O378" s="270" t="s">
        <v>225</v>
      </c>
      <c r="P378" s="211"/>
      <c r="Q3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8" s="294"/>
      <c r="S378" s="27"/>
      <c r="T378" s="26" t="s">
        <v>998</v>
      </c>
      <c r="U378" s="26"/>
    </row>
    <row r="379" spans="1:21" customFormat="1" ht="69" customHeight="1" thickBot="1" x14ac:dyDescent="0.3">
      <c r="A379" s="23">
        <v>92104</v>
      </c>
      <c r="B379" s="57"/>
      <c r="C379" s="591"/>
      <c r="D379" s="663"/>
      <c r="E379" s="111">
        <v>3</v>
      </c>
      <c r="F379" s="111" t="s">
        <v>228</v>
      </c>
      <c r="G379" s="112">
        <v>467</v>
      </c>
      <c r="H379" s="268">
        <v>5655370</v>
      </c>
      <c r="I379" s="120">
        <f>+G379-G377</f>
        <v>22.689999999999998</v>
      </c>
      <c r="J379" s="512"/>
      <c r="K379" s="210">
        <v>0</v>
      </c>
      <c r="L379" s="495" t="s">
        <v>21</v>
      </c>
      <c r="M379" s="209">
        <v>80</v>
      </c>
      <c r="N379" s="209" t="s">
        <v>481</v>
      </c>
      <c r="O379" s="399" t="s">
        <v>225</v>
      </c>
      <c r="P379" s="334"/>
      <c r="Q37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9" s="340"/>
      <c r="S379" s="400"/>
      <c r="T379" s="26" t="s">
        <v>998</v>
      </c>
      <c r="U379" s="26"/>
    </row>
    <row r="380" spans="1:21" customFormat="1" ht="68.25" customHeight="1" x14ac:dyDescent="0.25">
      <c r="A380" s="23"/>
      <c r="B380" s="57"/>
      <c r="C380" s="589">
        <v>92108</v>
      </c>
      <c r="D380" s="661" t="s">
        <v>235</v>
      </c>
      <c r="E380" s="109">
        <v>1</v>
      </c>
      <c r="F380" s="109" t="s">
        <v>78</v>
      </c>
      <c r="G380" s="110">
        <v>499.87</v>
      </c>
      <c r="H380" s="266">
        <v>6053426</v>
      </c>
      <c r="I380" s="120"/>
      <c r="J380" s="286"/>
      <c r="K380" s="210">
        <v>0</v>
      </c>
      <c r="L380" s="493" t="s">
        <v>21</v>
      </c>
      <c r="M380" s="216">
        <v>90</v>
      </c>
      <c r="N380" s="216" t="s">
        <v>481</v>
      </c>
      <c r="O380" s="269" t="s">
        <v>225</v>
      </c>
      <c r="P380" s="217"/>
      <c r="Q38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80" s="348" t="s">
        <v>21</v>
      </c>
      <c r="S380" s="349">
        <v>90</v>
      </c>
      <c r="T380" s="26" t="s">
        <v>998</v>
      </c>
      <c r="U380" s="26" t="s">
        <v>998</v>
      </c>
    </row>
    <row r="381" spans="1:21" customFormat="1" ht="68.25" customHeight="1" x14ac:dyDescent="0.25">
      <c r="A381" s="23">
        <v>92111</v>
      </c>
      <c r="B381" s="57"/>
      <c r="C381" s="590"/>
      <c r="D381" s="662"/>
      <c r="E381" s="89">
        <v>2</v>
      </c>
      <c r="F381" s="89" t="s">
        <v>226</v>
      </c>
      <c r="G381" s="90">
        <v>503.09</v>
      </c>
      <c r="H381" s="267">
        <v>6092420</v>
      </c>
      <c r="I381" s="120">
        <f>+G381-G380</f>
        <v>3.2199999999999704</v>
      </c>
      <c r="J381" s="212"/>
      <c r="K381" s="210">
        <v>0</v>
      </c>
      <c r="L381" s="18" t="s">
        <v>21</v>
      </c>
      <c r="M381" s="37">
        <v>90</v>
      </c>
      <c r="N381" s="37" t="s">
        <v>481</v>
      </c>
      <c r="O381" s="270" t="s">
        <v>225</v>
      </c>
      <c r="P381" s="211"/>
      <c r="Q381" s="30"/>
      <c r="R381" s="294"/>
      <c r="S381" s="305"/>
      <c r="T381" s="26" t="s">
        <v>998</v>
      </c>
      <c r="U381" s="26"/>
    </row>
    <row r="382" spans="1:21" customFormat="1" ht="68.25" customHeight="1" thickBot="1" x14ac:dyDescent="0.3">
      <c r="A382" s="23">
        <v>92105</v>
      </c>
      <c r="B382" s="57"/>
      <c r="C382" s="591"/>
      <c r="D382" s="663"/>
      <c r="E382" s="111">
        <v>3</v>
      </c>
      <c r="F382" s="111" t="s">
        <v>228</v>
      </c>
      <c r="G382" s="112">
        <v>525.36</v>
      </c>
      <c r="H382" s="268">
        <v>6362110</v>
      </c>
      <c r="I382" s="120">
        <f>+G382-G380</f>
        <v>25.490000000000009</v>
      </c>
      <c r="J382" s="212"/>
      <c r="K382" s="210">
        <v>0</v>
      </c>
      <c r="L382" s="494" t="s">
        <v>21</v>
      </c>
      <c r="M382" s="222">
        <v>90</v>
      </c>
      <c r="N382" s="222" t="s">
        <v>481</v>
      </c>
      <c r="O382" s="271" t="s">
        <v>225</v>
      </c>
      <c r="P382" s="223"/>
      <c r="Q382" s="224"/>
      <c r="R382" s="295"/>
      <c r="S382" s="309"/>
      <c r="T382" s="26" t="s">
        <v>998</v>
      </c>
      <c r="U382" s="26"/>
    </row>
    <row r="383" spans="1:21" customFormat="1" ht="35.25" hidden="1" customHeight="1" x14ac:dyDescent="0.25">
      <c r="A383" s="1"/>
      <c r="B383" s="5"/>
      <c r="C383" s="697" t="s">
        <v>236</v>
      </c>
      <c r="D383" s="698"/>
      <c r="E383" s="698"/>
      <c r="F383" s="698"/>
      <c r="G383" s="533"/>
      <c r="H383" s="231"/>
      <c r="I383" s="505"/>
      <c r="J383" s="459"/>
      <c r="K383" s="210">
        <v>0</v>
      </c>
      <c r="L383" s="274" t="s">
        <v>42</v>
      </c>
      <c r="M383" s="275" t="s">
        <v>42</v>
      </c>
      <c r="N383" s="275" t="s">
        <v>42</v>
      </c>
      <c r="O383" s="275" t="s">
        <v>42</v>
      </c>
      <c r="P383" s="336"/>
      <c r="Q383" s="337"/>
      <c r="R383" s="344" t="s">
        <v>42</v>
      </c>
      <c r="S383" s="344" t="s">
        <v>42</v>
      </c>
      <c r="T383" s="344" t="s">
        <v>42</v>
      </c>
      <c r="U383" s="299" t="s">
        <v>41</v>
      </c>
    </row>
    <row r="384" spans="1:21" customFormat="1" hidden="1" x14ac:dyDescent="0.25">
      <c r="A384" s="1"/>
      <c r="B384" s="44" t="s">
        <v>1</v>
      </c>
      <c r="C384" s="124" t="s">
        <v>1</v>
      </c>
      <c r="D384" s="124" t="s">
        <v>2</v>
      </c>
      <c r="E384" s="124" t="s">
        <v>3</v>
      </c>
      <c r="F384" s="124" t="s">
        <v>4</v>
      </c>
      <c r="G384" s="105" t="s">
        <v>5</v>
      </c>
      <c r="H384" s="543" t="s">
        <v>6</v>
      </c>
      <c r="I384" s="505"/>
      <c r="J384" s="314"/>
      <c r="K384" s="210">
        <v>0</v>
      </c>
      <c r="L384" s="208" t="s">
        <v>42</v>
      </c>
      <c r="M384" s="299" t="s">
        <v>42</v>
      </c>
      <c r="N384" s="299" t="s">
        <v>42</v>
      </c>
      <c r="O384" s="299" t="s">
        <v>42</v>
      </c>
      <c r="P384" s="334"/>
      <c r="Q384" s="335"/>
      <c r="R384" s="346" t="s">
        <v>42</v>
      </c>
      <c r="S384" s="346" t="s">
        <v>42</v>
      </c>
      <c r="T384" s="346" t="s">
        <v>42</v>
      </c>
      <c r="U384" s="299" t="s">
        <v>41</v>
      </c>
    </row>
    <row r="385" spans="1:21" customFormat="1" ht="42.75" hidden="1" customHeight="1" x14ac:dyDescent="0.25">
      <c r="A385" s="49"/>
      <c r="B385" s="63">
        <v>2031</v>
      </c>
      <c r="C385" s="595">
        <v>2031</v>
      </c>
      <c r="D385" s="586" t="s">
        <v>237</v>
      </c>
      <c r="E385" s="109">
        <v>1</v>
      </c>
      <c r="F385" s="109" t="s">
        <v>238</v>
      </c>
      <c r="G385" s="110">
        <v>297.14</v>
      </c>
      <c r="H385" s="266">
        <v>3598365</v>
      </c>
      <c r="I385" s="120"/>
      <c r="J385" s="286"/>
      <c r="K385" s="210">
        <v>0</v>
      </c>
      <c r="L385" s="498" t="s">
        <v>239</v>
      </c>
      <c r="M385" s="215">
        <v>100</v>
      </c>
      <c r="N385" s="402" t="s">
        <v>982</v>
      </c>
      <c r="O385" s="215">
        <v>975</v>
      </c>
      <c r="P385" s="217"/>
      <c r="Q38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5" s="219" t="s">
        <v>239</v>
      </c>
      <c r="S385" s="304">
        <v>100</v>
      </c>
      <c r="T385" s="26" t="s">
        <v>998</v>
      </c>
      <c r="U385" s="26" t="s">
        <v>998</v>
      </c>
    </row>
    <row r="386" spans="1:21" customFormat="1" ht="57" hidden="1" customHeight="1" x14ac:dyDescent="0.25">
      <c r="A386" s="38">
        <v>2059</v>
      </c>
      <c r="B386" s="63"/>
      <c r="C386" s="596"/>
      <c r="D386" s="587"/>
      <c r="E386" s="89">
        <v>2</v>
      </c>
      <c r="F386" s="89" t="s">
        <v>240</v>
      </c>
      <c r="G386" s="90">
        <v>300.7</v>
      </c>
      <c r="H386" s="267">
        <v>3641477</v>
      </c>
      <c r="I386" s="120">
        <f>+G386-G385</f>
        <v>3.5600000000000023</v>
      </c>
      <c r="J386" s="512"/>
      <c r="K386" s="210">
        <v>0</v>
      </c>
      <c r="L386" s="24" t="s">
        <v>239</v>
      </c>
      <c r="M386" s="25">
        <v>100</v>
      </c>
      <c r="N386" s="285" t="s">
        <v>982</v>
      </c>
      <c r="O386" s="25">
        <v>975</v>
      </c>
      <c r="P386" s="211"/>
      <c r="Q386" s="30"/>
      <c r="R386" s="294"/>
      <c r="S386" s="305"/>
      <c r="T386" s="26" t="s">
        <v>998</v>
      </c>
      <c r="U386" s="26"/>
    </row>
    <row r="387" spans="1:21" customFormat="1" ht="30.75" hidden="1" customHeight="1" thickBot="1" x14ac:dyDescent="0.3">
      <c r="A387" s="40">
        <v>2034</v>
      </c>
      <c r="B387" s="63"/>
      <c r="C387" s="597"/>
      <c r="D387" s="588"/>
      <c r="E387" s="111">
        <v>3</v>
      </c>
      <c r="F387" s="111" t="s">
        <v>241</v>
      </c>
      <c r="G387" s="112">
        <v>392.65</v>
      </c>
      <c r="H387" s="268">
        <v>4754992</v>
      </c>
      <c r="I387" s="120">
        <f>+G387-G385</f>
        <v>95.509999999999991</v>
      </c>
      <c r="J387" s="512"/>
      <c r="K387" s="210">
        <v>0</v>
      </c>
      <c r="L387" s="499" t="s">
        <v>239</v>
      </c>
      <c r="M387" s="221">
        <v>100</v>
      </c>
      <c r="N387" s="403" t="s">
        <v>982</v>
      </c>
      <c r="O387" s="221">
        <v>975</v>
      </c>
      <c r="P387" s="223"/>
      <c r="Q387" s="224"/>
      <c r="R387" s="295"/>
      <c r="S387" s="309"/>
      <c r="T387" s="26" t="s">
        <v>998</v>
      </c>
      <c r="U387" s="26"/>
    </row>
    <row r="388" spans="1:21" customFormat="1" ht="32.25" hidden="1" thickBot="1" x14ac:dyDescent="0.3">
      <c r="A388" s="1"/>
      <c r="B388" s="57">
        <v>2032</v>
      </c>
      <c r="C388" s="483">
        <v>2032</v>
      </c>
      <c r="D388" s="484" t="s">
        <v>242</v>
      </c>
      <c r="E388" s="549"/>
      <c r="F388" s="549" t="s">
        <v>20</v>
      </c>
      <c r="G388" s="550">
        <v>325.47000000000003</v>
      </c>
      <c r="H388" s="551">
        <v>3941442</v>
      </c>
      <c r="I388" s="120"/>
      <c r="J388" s="210"/>
      <c r="K388" s="210">
        <v>0</v>
      </c>
      <c r="L388" s="500" t="s">
        <v>239</v>
      </c>
      <c r="M388" s="353">
        <v>100</v>
      </c>
      <c r="N388" s="404" t="s">
        <v>982</v>
      </c>
      <c r="O388" s="353">
        <v>975</v>
      </c>
      <c r="P388" s="355"/>
      <c r="Q388"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8" s="357" t="s">
        <v>239</v>
      </c>
      <c r="S388" s="353">
        <v>100</v>
      </c>
      <c r="T388" s="26" t="s">
        <v>998</v>
      </c>
      <c r="U388" s="26" t="s">
        <v>998</v>
      </c>
    </row>
    <row r="389" spans="1:21" customFormat="1" ht="78" hidden="1" customHeight="1" x14ac:dyDescent="0.25">
      <c r="A389" s="49"/>
      <c r="B389" s="57">
        <v>2033</v>
      </c>
      <c r="C389" s="595">
        <v>2033</v>
      </c>
      <c r="D389" s="592" t="s">
        <v>243</v>
      </c>
      <c r="E389" s="109">
        <v>1</v>
      </c>
      <c r="F389" s="130" t="s">
        <v>244</v>
      </c>
      <c r="G389" s="110">
        <v>247.64</v>
      </c>
      <c r="H389" s="266">
        <v>2998920</v>
      </c>
      <c r="I389" s="120"/>
      <c r="J389" s="286"/>
      <c r="K389" s="210">
        <v>0</v>
      </c>
      <c r="L389" s="498" t="s">
        <v>239</v>
      </c>
      <c r="M389" s="215">
        <v>100</v>
      </c>
      <c r="N389" s="402" t="s">
        <v>982</v>
      </c>
      <c r="O389" s="215">
        <v>975</v>
      </c>
      <c r="P389" s="217"/>
      <c r="Q3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9" s="219" t="s">
        <v>239</v>
      </c>
      <c r="S389" s="304">
        <v>100</v>
      </c>
      <c r="T389" s="26" t="s">
        <v>998</v>
      </c>
      <c r="U389" s="26" t="s">
        <v>998</v>
      </c>
    </row>
    <row r="390" spans="1:21" customFormat="1" ht="42.75" hidden="1" customHeight="1" x14ac:dyDescent="0.25">
      <c r="A390" s="38">
        <v>2040</v>
      </c>
      <c r="B390" s="57"/>
      <c r="C390" s="596"/>
      <c r="D390" s="593"/>
      <c r="E390" s="89">
        <v>2</v>
      </c>
      <c r="F390" s="131" t="s">
        <v>245</v>
      </c>
      <c r="G390" s="90">
        <v>254.68</v>
      </c>
      <c r="H390" s="267">
        <v>3084175</v>
      </c>
      <c r="I390" s="120">
        <f>+G390-G389</f>
        <v>7.0400000000000205</v>
      </c>
      <c r="J390" s="512"/>
      <c r="K390" s="210">
        <v>0</v>
      </c>
      <c r="L390" s="24" t="s">
        <v>239</v>
      </c>
      <c r="M390" s="25">
        <v>100</v>
      </c>
      <c r="N390" s="285" t="s">
        <v>982</v>
      </c>
      <c r="O390" s="25">
        <v>975</v>
      </c>
      <c r="P390" s="211"/>
      <c r="Q390" s="30"/>
      <c r="R390" s="294"/>
      <c r="S390" s="305"/>
      <c r="T390" s="26" t="s">
        <v>998</v>
      </c>
      <c r="U390" s="26"/>
    </row>
    <row r="391" spans="1:21" customFormat="1" ht="57.75" hidden="1" customHeight="1" thickBot="1" x14ac:dyDescent="0.3">
      <c r="A391" s="40">
        <v>2036</v>
      </c>
      <c r="B391" s="57"/>
      <c r="C391" s="597"/>
      <c r="D391" s="594"/>
      <c r="E391" s="111">
        <v>3</v>
      </c>
      <c r="F391" s="132" t="s">
        <v>246</v>
      </c>
      <c r="G391" s="112">
        <v>258.25</v>
      </c>
      <c r="H391" s="268">
        <v>3127408</v>
      </c>
      <c r="I391" s="120">
        <f>+G391-G389</f>
        <v>10.610000000000014</v>
      </c>
      <c r="J391" s="512"/>
      <c r="K391" s="210">
        <v>0</v>
      </c>
      <c r="L391" s="499" t="s">
        <v>239</v>
      </c>
      <c r="M391" s="221">
        <v>100</v>
      </c>
      <c r="N391" s="403" t="s">
        <v>982</v>
      </c>
      <c r="O391" s="221">
        <v>975</v>
      </c>
      <c r="P391" s="223"/>
      <c r="Q391" s="224"/>
      <c r="R391" s="295"/>
      <c r="S391" s="309"/>
      <c r="T391" s="26" t="s">
        <v>998</v>
      </c>
      <c r="U391" s="26"/>
    </row>
    <row r="392" spans="1:21" customFormat="1" ht="20.25" hidden="1" customHeight="1" x14ac:dyDescent="0.25">
      <c r="A392" s="1"/>
      <c r="B392" s="57">
        <v>2035</v>
      </c>
      <c r="C392" s="133">
        <v>2035</v>
      </c>
      <c r="D392" s="134" t="s">
        <v>247</v>
      </c>
      <c r="E392" s="100"/>
      <c r="F392" s="100" t="s">
        <v>20</v>
      </c>
      <c r="G392" s="125">
        <v>166.26</v>
      </c>
      <c r="H392" s="231">
        <v>2013409</v>
      </c>
      <c r="I392" s="505"/>
      <c r="J392" s="210"/>
      <c r="K392" s="210">
        <v>0</v>
      </c>
      <c r="L392" s="501" t="s">
        <v>239</v>
      </c>
      <c r="M392" s="275">
        <v>100</v>
      </c>
      <c r="N392" s="401" t="s">
        <v>982</v>
      </c>
      <c r="O392" s="275">
        <v>975</v>
      </c>
      <c r="P392" s="336"/>
      <c r="Q39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2" s="338" t="s">
        <v>239</v>
      </c>
      <c r="S392" s="275">
        <v>100</v>
      </c>
      <c r="T392" s="26" t="s">
        <v>998</v>
      </c>
      <c r="U392" s="26" t="s">
        <v>998</v>
      </c>
    </row>
    <row r="393" spans="1:21" customFormat="1" ht="31.5" hidden="1" x14ac:dyDescent="0.25">
      <c r="A393" s="1"/>
      <c r="B393" s="57">
        <v>2037</v>
      </c>
      <c r="C393" s="101">
        <v>2037</v>
      </c>
      <c r="D393" s="113" t="s">
        <v>248</v>
      </c>
      <c r="E393" s="99"/>
      <c r="F393" s="99" t="s">
        <v>20</v>
      </c>
      <c r="G393" s="107">
        <v>293.62</v>
      </c>
      <c r="H393" s="250">
        <v>3555738</v>
      </c>
      <c r="I393" s="505"/>
      <c r="J393" s="210"/>
      <c r="K393" s="210">
        <v>0</v>
      </c>
      <c r="L393" s="412" t="s">
        <v>239</v>
      </c>
      <c r="M393" s="299">
        <v>100</v>
      </c>
      <c r="N393" s="405" t="s">
        <v>982</v>
      </c>
      <c r="O393" s="299">
        <v>975</v>
      </c>
      <c r="P393" s="334"/>
      <c r="Q39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3" s="406" t="s">
        <v>239</v>
      </c>
      <c r="S393" s="299">
        <v>100</v>
      </c>
      <c r="T393" s="26" t="s">
        <v>998</v>
      </c>
      <c r="U393" s="26" t="s">
        <v>998</v>
      </c>
    </row>
    <row r="394" spans="1:21" customFormat="1" ht="45" hidden="1" customHeight="1" x14ac:dyDescent="0.25">
      <c r="A394" s="23"/>
      <c r="B394" s="57">
        <v>2039</v>
      </c>
      <c r="C394" s="595">
        <v>2039</v>
      </c>
      <c r="D394" s="586" t="s">
        <v>249</v>
      </c>
      <c r="E394" s="109">
        <v>1</v>
      </c>
      <c r="F394" s="109" t="s">
        <v>250</v>
      </c>
      <c r="G394" s="110">
        <v>201.63</v>
      </c>
      <c r="H394" s="266">
        <v>2441739</v>
      </c>
      <c r="I394" s="120"/>
      <c r="J394" s="286"/>
      <c r="K394" s="210">
        <v>0</v>
      </c>
      <c r="L394" s="498" t="s">
        <v>239</v>
      </c>
      <c r="M394" s="215">
        <v>100</v>
      </c>
      <c r="N394" s="402" t="s">
        <v>982</v>
      </c>
      <c r="O394" s="215">
        <v>975</v>
      </c>
      <c r="P394" s="217"/>
      <c r="Q39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4" s="219" t="s">
        <v>239</v>
      </c>
      <c r="S394" s="304">
        <v>100</v>
      </c>
      <c r="T394" s="26" t="s">
        <v>998</v>
      </c>
      <c r="U394" s="26" t="s">
        <v>998</v>
      </c>
    </row>
    <row r="395" spans="1:21" customFormat="1" ht="40.5" hidden="1" customHeight="1" thickBot="1" x14ac:dyDescent="0.3">
      <c r="A395" s="23">
        <v>2038</v>
      </c>
      <c r="B395" s="57"/>
      <c r="C395" s="597"/>
      <c r="D395" s="588"/>
      <c r="E395" s="111">
        <v>2</v>
      </c>
      <c r="F395" s="111" t="s">
        <v>251</v>
      </c>
      <c r="G395" s="112">
        <v>244.08</v>
      </c>
      <c r="H395" s="268">
        <v>2955809</v>
      </c>
      <c r="I395" s="120">
        <f>+G395-G394</f>
        <v>42.450000000000017</v>
      </c>
      <c r="J395" s="212"/>
      <c r="K395" s="210">
        <v>0</v>
      </c>
      <c r="L395" s="499" t="s">
        <v>239</v>
      </c>
      <c r="M395" s="221">
        <v>100</v>
      </c>
      <c r="N395" s="403" t="s">
        <v>982</v>
      </c>
      <c r="O395" s="221">
        <v>975</v>
      </c>
      <c r="P395" s="223"/>
      <c r="Q395" s="224"/>
      <c r="R395" s="295"/>
      <c r="S395" s="309"/>
      <c r="T395" s="26" t="s">
        <v>998</v>
      </c>
      <c r="U395" s="26"/>
    </row>
    <row r="396" spans="1:21" customFormat="1" ht="31.5" hidden="1" x14ac:dyDescent="0.25">
      <c r="A396" s="1"/>
      <c r="B396" s="57">
        <v>2041</v>
      </c>
      <c r="C396" s="133">
        <v>2041</v>
      </c>
      <c r="D396" s="134" t="s">
        <v>252</v>
      </c>
      <c r="E396" s="100"/>
      <c r="F396" s="100" t="s">
        <v>20</v>
      </c>
      <c r="G396" s="125">
        <v>268.85000000000002</v>
      </c>
      <c r="H396" s="231">
        <v>3255774</v>
      </c>
      <c r="I396" s="505"/>
      <c r="J396" s="210"/>
      <c r="K396" s="210">
        <v>0</v>
      </c>
      <c r="L396" s="501" t="s">
        <v>239</v>
      </c>
      <c r="M396" s="275">
        <v>100</v>
      </c>
      <c r="N396" s="401" t="s">
        <v>982</v>
      </c>
      <c r="O396" s="275">
        <v>975</v>
      </c>
      <c r="P396" s="336"/>
      <c r="Q39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6" s="338" t="s">
        <v>239</v>
      </c>
      <c r="S396" s="275">
        <v>100</v>
      </c>
      <c r="T396" s="26" t="s">
        <v>998</v>
      </c>
      <c r="U396" s="26" t="s">
        <v>998</v>
      </c>
    </row>
    <row r="397" spans="1:21" customFormat="1" ht="31.5" hidden="1" x14ac:dyDescent="0.25">
      <c r="A397" s="1"/>
      <c r="B397" s="57">
        <v>2042</v>
      </c>
      <c r="C397" s="101">
        <v>2042</v>
      </c>
      <c r="D397" s="113" t="s">
        <v>253</v>
      </c>
      <c r="E397" s="99"/>
      <c r="F397" s="99" t="s">
        <v>20</v>
      </c>
      <c r="G397" s="107">
        <v>336.07</v>
      </c>
      <c r="H397" s="250">
        <v>4069808</v>
      </c>
      <c r="I397" s="505"/>
      <c r="J397" s="210"/>
      <c r="K397" s="210">
        <v>0</v>
      </c>
      <c r="L397" s="412" t="s">
        <v>239</v>
      </c>
      <c r="M397" s="299">
        <v>100</v>
      </c>
      <c r="N397" s="405" t="s">
        <v>982</v>
      </c>
      <c r="O397" s="299">
        <v>975</v>
      </c>
      <c r="P397" s="334"/>
      <c r="Q39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7" s="406" t="s">
        <v>239</v>
      </c>
      <c r="S397" s="299">
        <v>100</v>
      </c>
      <c r="T397" s="26" t="s">
        <v>998</v>
      </c>
      <c r="U397" s="26" t="s">
        <v>998</v>
      </c>
    </row>
    <row r="398" spans="1:21" customFormat="1" ht="57" hidden="1" customHeight="1" x14ac:dyDescent="0.25">
      <c r="A398" s="23"/>
      <c r="B398" s="57">
        <v>2043</v>
      </c>
      <c r="C398" s="595">
        <v>2043</v>
      </c>
      <c r="D398" s="586" t="s">
        <v>254</v>
      </c>
      <c r="E398" s="109">
        <v>1</v>
      </c>
      <c r="F398" s="109" t="s">
        <v>255</v>
      </c>
      <c r="G398" s="110">
        <v>212.27</v>
      </c>
      <c r="H398" s="266">
        <v>2570590</v>
      </c>
      <c r="I398" s="120"/>
      <c r="J398" s="286"/>
      <c r="K398" s="210">
        <v>0</v>
      </c>
      <c r="L398" s="498" t="s">
        <v>239</v>
      </c>
      <c r="M398" s="215">
        <v>100</v>
      </c>
      <c r="N398" s="402" t="s">
        <v>982</v>
      </c>
      <c r="O398" s="215">
        <v>975</v>
      </c>
      <c r="P398" s="217"/>
      <c r="Q39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8" s="219" t="s">
        <v>239</v>
      </c>
      <c r="S398" s="304">
        <v>100</v>
      </c>
      <c r="T398" s="26" t="s">
        <v>998</v>
      </c>
      <c r="U398" s="26" t="s">
        <v>998</v>
      </c>
    </row>
    <row r="399" spans="1:21" customFormat="1" ht="28.5" hidden="1" customHeight="1" thickBot="1" x14ac:dyDescent="0.3">
      <c r="A399" s="23" t="s">
        <v>256</v>
      </c>
      <c r="B399" s="57"/>
      <c r="C399" s="597"/>
      <c r="D399" s="588"/>
      <c r="E399" s="111">
        <v>2</v>
      </c>
      <c r="F399" s="111" t="s">
        <v>257</v>
      </c>
      <c r="G399" s="112">
        <v>229.96</v>
      </c>
      <c r="H399" s="268">
        <v>2784816</v>
      </c>
      <c r="I399" s="120">
        <f>+G399-G398</f>
        <v>17.689999999999998</v>
      </c>
      <c r="J399" s="511"/>
      <c r="K399" s="210">
        <v>0</v>
      </c>
      <c r="L399" s="499" t="s">
        <v>239</v>
      </c>
      <c r="M399" s="221">
        <v>100</v>
      </c>
      <c r="N399" s="403" t="s">
        <v>982</v>
      </c>
      <c r="O399" s="221">
        <v>975</v>
      </c>
      <c r="P399" s="223"/>
      <c r="Q399" s="224"/>
      <c r="R399" s="295"/>
      <c r="S399" s="309"/>
      <c r="T399" s="26" t="s">
        <v>998</v>
      </c>
      <c r="U399" s="26"/>
    </row>
    <row r="400" spans="1:21" customFormat="1" ht="57" hidden="1" customHeight="1" x14ac:dyDescent="0.25">
      <c r="A400" s="23"/>
      <c r="B400" s="57">
        <v>2045</v>
      </c>
      <c r="C400" s="595">
        <v>2045</v>
      </c>
      <c r="D400" s="601" t="s">
        <v>258</v>
      </c>
      <c r="E400" s="109">
        <v>1</v>
      </c>
      <c r="F400" s="109" t="s">
        <v>259</v>
      </c>
      <c r="G400" s="110">
        <v>152.13</v>
      </c>
      <c r="H400" s="266">
        <v>1842294</v>
      </c>
      <c r="I400" s="120"/>
      <c r="J400" s="286"/>
      <c r="K400" s="210">
        <v>0</v>
      </c>
      <c r="L400" s="498" t="s">
        <v>239</v>
      </c>
      <c r="M400" s="215">
        <v>100</v>
      </c>
      <c r="N400" s="402" t="s">
        <v>982</v>
      </c>
      <c r="O400" s="215">
        <v>975</v>
      </c>
      <c r="P400" s="217"/>
      <c r="Q40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400" s="219" t="s">
        <v>239</v>
      </c>
      <c r="S400" s="304">
        <v>100</v>
      </c>
      <c r="T400" s="26" t="s">
        <v>998</v>
      </c>
      <c r="U400" s="26" t="s">
        <v>998</v>
      </c>
    </row>
    <row r="401" spans="1:21" customFormat="1" ht="22.5" hidden="1" customHeight="1" x14ac:dyDescent="0.25">
      <c r="A401" s="23">
        <v>2047</v>
      </c>
      <c r="B401" s="57"/>
      <c r="C401" s="596"/>
      <c r="D401" s="602"/>
      <c r="E401" s="89">
        <v>2</v>
      </c>
      <c r="F401" s="89" t="s">
        <v>198</v>
      </c>
      <c r="G401" s="90">
        <v>169.82</v>
      </c>
      <c r="H401" s="267">
        <v>2056520</v>
      </c>
      <c r="I401" s="120">
        <f>+G401-G400</f>
        <v>17.689999999999998</v>
      </c>
      <c r="J401" s="286"/>
      <c r="K401" s="210">
        <v>0</v>
      </c>
      <c r="L401" s="24" t="s">
        <v>239</v>
      </c>
      <c r="M401" s="25">
        <v>100</v>
      </c>
      <c r="N401" s="285" t="s">
        <v>982</v>
      </c>
      <c r="O401" s="25">
        <v>975</v>
      </c>
      <c r="P401" s="211"/>
      <c r="Q401" s="30"/>
      <c r="R401" s="294"/>
      <c r="S401" s="305"/>
      <c r="T401" s="26" t="s">
        <v>998</v>
      </c>
      <c r="U401" s="26"/>
    </row>
    <row r="402" spans="1:21" customFormat="1" ht="24" hidden="1" customHeight="1" thickBot="1" x14ac:dyDescent="0.3">
      <c r="A402" s="23">
        <v>2046</v>
      </c>
      <c r="B402" s="57"/>
      <c r="C402" s="597"/>
      <c r="D402" s="603"/>
      <c r="E402" s="111">
        <v>3</v>
      </c>
      <c r="F402" s="111" t="s">
        <v>260</v>
      </c>
      <c r="G402" s="112">
        <v>173.34</v>
      </c>
      <c r="H402" s="268">
        <v>2099147</v>
      </c>
      <c r="I402" s="120">
        <f>+G402-G400</f>
        <v>21.210000000000008</v>
      </c>
      <c r="J402" s="286"/>
      <c r="K402" s="210">
        <v>0</v>
      </c>
      <c r="L402" s="499" t="s">
        <v>239</v>
      </c>
      <c r="M402" s="221">
        <v>100</v>
      </c>
      <c r="N402" s="403" t="s">
        <v>982</v>
      </c>
      <c r="O402" s="221">
        <v>975</v>
      </c>
      <c r="P402" s="223"/>
      <c r="Q402" s="224"/>
      <c r="R402" s="295"/>
      <c r="S402" s="309"/>
      <c r="T402" s="26" t="s">
        <v>998</v>
      </c>
      <c r="U402" s="26"/>
    </row>
    <row r="403" spans="1:21" customFormat="1" ht="37.35" hidden="1" customHeight="1" x14ac:dyDescent="0.25">
      <c r="A403" s="38"/>
      <c r="B403" s="63">
        <v>2053</v>
      </c>
      <c r="C403" s="595">
        <v>2053</v>
      </c>
      <c r="D403" s="586" t="s">
        <v>995</v>
      </c>
      <c r="E403" s="109">
        <v>1</v>
      </c>
      <c r="F403" s="269" t="s">
        <v>992</v>
      </c>
      <c r="G403" s="263">
        <v>106.11</v>
      </c>
      <c r="H403" s="266">
        <v>1284992</v>
      </c>
      <c r="I403" s="120"/>
      <c r="J403" s="517"/>
      <c r="K403" s="210">
        <v>0</v>
      </c>
      <c r="L403" s="502" t="s">
        <v>239</v>
      </c>
      <c r="M403" s="470">
        <v>100</v>
      </c>
      <c r="N403" s="478" t="s">
        <v>982</v>
      </c>
      <c r="O403" s="470">
        <v>975</v>
      </c>
      <c r="P403" s="217"/>
      <c r="Q4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3" s="219" t="s">
        <v>239</v>
      </c>
      <c r="S403" s="304">
        <v>100</v>
      </c>
      <c r="T403" s="26" t="s">
        <v>998</v>
      </c>
      <c r="U403" s="26" t="s">
        <v>998</v>
      </c>
    </row>
    <row r="404" spans="1:21" customFormat="1" ht="30" hidden="1" customHeight="1" x14ac:dyDescent="0.25">
      <c r="A404" s="38" t="s">
        <v>261</v>
      </c>
      <c r="B404" s="63"/>
      <c r="C404" s="596"/>
      <c r="D404" s="587"/>
      <c r="E404" s="89">
        <v>2</v>
      </c>
      <c r="F404" s="270" t="s">
        <v>993</v>
      </c>
      <c r="G404" s="264">
        <v>120.28</v>
      </c>
      <c r="H404" s="267">
        <v>1456591</v>
      </c>
      <c r="I404" s="120">
        <f>+G404-G403</f>
        <v>14.170000000000002</v>
      </c>
      <c r="J404" s="518"/>
      <c r="K404" s="210">
        <v>0</v>
      </c>
      <c r="L404" s="503" t="s">
        <v>239</v>
      </c>
      <c r="M404" s="468">
        <v>100</v>
      </c>
      <c r="N404" s="479" t="s">
        <v>982</v>
      </c>
      <c r="O404" s="468">
        <v>975</v>
      </c>
      <c r="P404" s="211"/>
      <c r="Q404" s="30"/>
      <c r="R404" s="294"/>
      <c r="S404" s="305"/>
      <c r="T404" s="26" t="s">
        <v>998</v>
      </c>
      <c r="U404" s="26"/>
    </row>
    <row r="405" spans="1:21" customFormat="1" ht="30" hidden="1" customHeight="1" x14ac:dyDescent="0.25">
      <c r="A405" s="38">
        <v>2058</v>
      </c>
      <c r="B405" s="63"/>
      <c r="C405" s="596"/>
      <c r="D405" s="587"/>
      <c r="E405" s="89">
        <v>3</v>
      </c>
      <c r="F405" s="270" t="s">
        <v>262</v>
      </c>
      <c r="G405" s="264">
        <v>127.36</v>
      </c>
      <c r="H405" s="267">
        <v>1542330</v>
      </c>
      <c r="I405" s="120">
        <f>+G405-G403</f>
        <v>21.25</v>
      </c>
      <c r="J405" s="518"/>
      <c r="K405" s="210">
        <v>0</v>
      </c>
      <c r="L405" s="503" t="s">
        <v>239</v>
      </c>
      <c r="M405" s="468">
        <v>100</v>
      </c>
      <c r="N405" s="479" t="s">
        <v>982</v>
      </c>
      <c r="O405" s="468">
        <v>975</v>
      </c>
      <c r="P405" s="211"/>
      <c r="Q405" s="30"/>
      <c r="R405" s="294"/>
      <c r="S405" s="305"/>
      <c r="T405" s="26" t="s">
        <v>998</v>
      </c>
      <c r="U405" s="26"/>
    </row>
    <row r="406" spans="1:21" customFormat="1" ht="33.6" hidden="1" customHeight="1" x14ac:dyDescent="0.25">
      <c r="A406" s="38">
        <v>2051</v>
      </c>
      <c r="B406" s="63"/>
      <c r="C406" s="596"/>
      <c r="D406" s="587"/>
      <c r="E406" s="89">
        <v>4</v>
      </c>
      <c r="F406" s="270" t="s">
        <v>263</v>
      </c>
      <c r="G406" s="264">
        <v>134.44999999999999</v>
      </c>
      <c r="H406" s="267">
        <v>1628190</v>
      </c>
      <c r="I406" s="120">
        <f>+G406-G403</f>
        <v>28.339999999999989</v>
      </c>
      <c r="J406" s="518"/>
      <c r="K406" s="210">
        <v>0</v>
      </c>
      <c r="L406" s="503" t="s">
        <v>239</v>
      </c>
      <c r="M406" s="468">
        <v>100</v>
      </c>
      <c r="N406" s="479" t="s">
        <v>982</v>
      </c>
      <c r="O406" s="468">
        <v>975</v>
      </c>
      <c r="P406" s="211"/>
      <c r="Q406" s="30"/>
      <c r="R406" s="294"/>
      <c r="S406" s="305"/>
      <c r="T406" s="26" t="s">
        <v>998</v>
      </c>
      <c r="U406" s="26"/>
    </row>
    <row r="407" spans="1:21" customFormat="1" ht="35.450000000000003" hidden="1" customHeight="1" x14ac:dyDescent="0.25">
      <c r="A407" s="38">
        <v>2052</v>
      </c>
      <c r="B407" s="63"/>
      <c r="C407" s="596"/>
      <c r="D407" s="587"/>
      <c r="E407" s="89">
        <v>5</v>
      </c>
      <c r="F407" s="270" t="s">
        <v>994</v>
      </c>
      <c r="G407" s="264">
        <v>137.97</v>
      </c>
      <c r="H407" s="267">
        <v>1670817</v>
      </c>
      <c r="I407" s="120">
        <f>+G407-G403</f>
        <v>31.86</v>
      </c>
      <c r="J407" s="518"/>
      <c r="K407" s="210">
        <v>0</v>
      </c>
      <c r="L407" s="503" t="s">
        <v>239</v>
      </c>
      <c r="M407" s="468">
        <v>100</v>
      </c>
      <c r="N407" s="479" t="s">
        <v>982</v>
      </c>
      <c r="O407" s="468">
        <v>975</v>
      </c>
      <c r="P407" s="211"/>
      <c r="Q407" s="30"/>
      <c r="R407" s="294"/>
      <c r="S407" s="305"/>
      <c r="T407" s="26" t="s">
        <v>998</v>
      </c>
      <c r="U407" s="26"/>
    </row>
    <row r="408" spans="1:21" customFormat="1" ht="27" hidden="1" customHeight="1" x14ac:dyDescent="0.25">
      <c r="A408" s="38">
        <v>2049</v>
      </c>
      <c r="B408" s="63"/>
      <c r="C408" s="596"/>
      <c r="D408" s="587"/>
      <c r="E408" s="89">
        <v>6</v>
      </c>
      <c r="F408" s="270" t="s">
        <v>264</v>
      </c>
      <c r="G408" s="264">
        <v>162.72999999999999</v>
      </c>
      <c r="H408" s="267">
        <v>1970660</v>
      </c>
      <c r="I408" s="120">
        <f>+G408-G403</f>
        <v>56.61999999999999</v>
      </c>
      <c r="J408" s="518"/>
      <c r="K408" s="210">
        <v>0</v>
      </c>
      <c r="L408" s="503" t="s">
        <v>239</v>
      </c>
      <c r="M408" s="468">
        <v>100</v>
      </c>
      <c r="N408" s="479" t="s">
        <v>982</v>
      </c>
      <c r="O408" s="468">
        <v>975</v>
      </c>
      <c r="P408" s="211"/>
      <c r="Q408" s="30"/>
      <c r="R408" s="294"/>
      <c r="S408" s="305"/>
      <c r="T408" s="26" t="s">
        <v>998</v>
      </c>
      <c r="U408" s="26"/>
    </row>
    <row r="409" spans="1:21" customFormat="1" ht="29.1" hidden="1" customHeight="1" x14ac:dyDescent="0.25">
      <c r="A409" s="38">
        <v>2050</v>
      </c>
      <c r="B409" s="63"/>
      <c r="C409" s="596"/>
      <c r="D409" s="587"/>
      <c r="E409" s="89">
        <v>7</v>
      </c>
      <c r="F409" s="270" t="s">
        <v>265</v>
      </c>
      <c r="G409" s="264">
        <v>176.86</v>
      </c>
      <c r="H409" s="267">
        <v>2141775</v>
      </c>
      <c r="I409" s="120">
        <f>+G409-G403</f>
        <v>70.750000000000014</v>
      </c>
      <c r="J409" s="518"/>
      <c r="K409" s="210">
        <v>0</v>
      </c>
      <c r="L409" s="503" t="s">
        <v>239</v>
      </c>
      <c r="M409" s="468">
        <v>100</v>
      </c>
      <c r="N409" s="479" t="s">
        <v>982</v>
      </c>
      <c r="O409" s="468">
        <v>975</v>
      </c>
      <c r="P409" s="211"/>
      <c r="Q409" s="30"/>
      <c r="R409" s="294"/>
      <c r="S409" s="305"/>
      <c r="T409" s="26" t="s">
        <v>998</v>
      </c>
      <c r="U409" s="26"/>
    </row>
    <row r="410" spans="1:21" customFormat="1" ht="58.35" hidden="1" customHeight="1" x14ac:dyDescent="0.25">
      <c r="A410" s="38">
        <v>2065</v>
      </c>
      <c r="B410" s="63"/>
      <c r="C410" s="596"/>
      <c r="D410" s="587"/>
      <c r="E410" s="89">
        <v>8</v>
      </c>
      <c r="F410" s="270" t="s">
        <v>266</v>
      </c>
      <c r="G410" s="264">
        <v>187.5</v>
      </c>
      <c r="H410" s="267">
        <v>2270625</v>
      </c>
      <c r="I410" s="120">
        <f>+G410-G403</f>
        <v>81.39</v>
      </c>
      <c r="J410" s="518"/>
      <c r="K410" s="210">
        <v>0</v>
      </c>
      <c r="L410" s="503" t="s">
        <v>239</v>
      </c>
      <c r="M410" s="468">
        <v>100</v>
      </c>
      <c r="N410" s="479" t="s">
        <v>982</v>
      </c>
      <c r="O410" s="468">
        <v>975</v>
      </c>
      <c r="P410" s="211"/>
      <c r="Q410" s="30"/>
      <c r="R410" s="294"/>
      <c r="S410" s="305"/>
      <c r="T410" s="26" t="s">
        <v>998</v>
      </c>
      <c r="U410" s="26"/>
    </row>
    <row r="411" spans="1:21" customFormat="1" ht="48" hidden="1" customHeight="1" thickBot="1" x14ac:dyDescent="0.3">
      <c r="A411" s="40">
        <v>2055</v>
      </c>
      <c r="B411" s="63"/>
      <c r="C411" s="597"/>
      <c r="D411" s="588"/>
      <c r="E411" s="111">
        <v>9</v>
      </c>
      <c r="F411" s="271" t="s">
        <v>267</v>
      </c>
      <c r="G411" s="265">
        <v>565.99</v>
      </c>
      <c r="H411" s="268">
        <v>6854139</v>
      </c>
      <c r="I411" s="120">
        <f>+G411-G403</f>
        <v>459.88</v>
      </c>
      <c r="J411" s="518"/>
      <c r="K411" s="210">
        <v>0</v>
      </c>
      <c r="L411" s="504" t="s">
        <v>239</v>
      </c>
      <c r="M411" s="473">
        <v>100</v>
      </c>
      <c r="N411" s="480" t="s">
        <v>982</v>
      </c>
      <c r="O411" s="473">
        <v>975</v>
      </c>
      <c r="P411" s="223"/>
      <c r="Q411" s="224"/>
      <c r="R411" s="295"/>
      <c r="S411" s="309"/>
      <c r="T411" s="26" t="s">
        <v>998</v>
      </c>
      <c r="U411" s="26"/>
    </row>
    <row r="412" spans="1:21" customFormat="1" ht="31.5" hidden="1" x14ac:dyDescent="0.25">
      <c r="A412" s="1"/>
      <c r="B412" s="57">
        <v>2056</v>
      </c>
      <c r="C412" s="163">
        <v>2056</v>
      </c>
      <c r="D412" s="156" t="s">
        <v>268</v>
      </c>
      <c r="E412" s="128"/>
      <c r="F412" s="128" t="s">
        <v>20</v>
      </c>
      <c r="G412" s="129">
        <v>187.5</v>
      </c>
      <c r="H412" s="384">
        <v>2270625</v>
      </c>
      <c r="I412" s="505"/>
      <c r="J412" s="210"/>
      <c r="K412" s="210">
        <v>0</v>
      </c>
      <c r="L412" s="500" t="s">
        <v>239</v>
      </c>
      <c r="M412" s="353">
        <v>100</v>
      </c>
      <c r="N412" s="404" t="s">
        <v>982</v>
      </c>
      <c r="O412" s="353">
        <v>975</v>
      </c>
      <c r="P412" s="355"/>
      <c r="Q412"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2" s="357" t="s">
        <v>239</v>
      </c>
      <c r="S412" s="353">
        <v>100</v>
      </c>
      <c r="T412" s="26" t="s">
        <v>998</v>
      </c>
      <c r="U412" s="26" t="s">
        <v>998</v>
      </c>
    </row>
    <row r="413" spans="1:21" customFormat="1" ht="36.6" hidden="1" customHeight="1" x14ac:dyDescent="0.25">
      <c r="A413" s="23"/>
      <c r="B413" s="57">
        <v>2062</v>
      </c>
      <c r="C413" s="595">
        <v>2062</v>
      </c>
      <c r="D413" s="696" t="s">
        <v>269</v>
      </c>
      <c r="E413" s="109">
        <v>1</v>
      </c>
      <c r="F413" s="130" t="s">
        <v>270</v>
      </c>
      <c r="G413" s="110">
        <v>300.7</v>
      </c>
      <c r="H413" s="266">
        <v>3641477</v>
      </c>
      <c r="I413" s="120"/>
      <c r="J413" s="286"/>
      <c r="K413" s="210">
        <v>0</v>
      </c>
      <c r="L413" s="498" t="s">
        <v>239</v>
      </c>
      <c r="M413" s="215">
        <v>100</v>
      </c>
      <c r="N413" s="402" t="s">
        <v>982</v>
      </c>
      <c r="O413" s="215">
        <v>975</v>
      </c>
      <c r="P413" s="217"/>
      <c r="Q4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3" s="219" t="s">
        <v>239</v>
      </c>
      <c r="S413" s="304">
        <v>100</v>
      </c>
      <c r="T413" s="26" t="s">
        <v>998</v>
      </c>
      <c r="U413" s="26" t="s">
        <v>998</v>
      </c>
    </row>
    <row r="414" spans="1:21" customFormat="1" ht="33.6" hidden="1" customHeight="1" x14ac:dyDescent="0.25">
      <c r="A414" s="23">
        <v>2060</v>
      </c>
      <c r="B414" s="57"/>
      <c r="C414" s="596"/>
      <c r="D414" s="593"/>
      <c r="E414" s="89">
        <v>2</v>
      </c>
      <c r="F414" s="131" t="s">
        <v>271</v>
      </c>
      <c r="G414" s="90">
        <v>307.77999999999997</v>
      </c>
      <c r="H414" s="267">
        <v>3727216</v>
      </c>
      <c r="I414" s="120">
        <f>+G414-G413</f>
        <v>7.0799999999999841</v>
      </c>
      <c r="J414" s="212"/>
      <c r="K414" s="210">
        <v>0</v>
      </c>
      <c r="L414" s="24" t="s">
        <v>239</v>
      </c>
      <c r="M414" s="25">
        <v>100</v>
      </c>
      <c r="N414" s="285" t="s">
        <v>982</v>
      </c>
      <c r="O414" s="25">
        <v>975</v>
      </c>
      <c r="P414" s="211"/>
      <c r="Q414" s="30"/>
      <c r="R414" s="294"/>
      <c r="S414" s="305"/>
      <c r="T414" s="26" t="s">
        <v>998</v>
      </c>
      <c r="U414" s="26"/>
    </row>
    <row r="415" spans="1:21" customFormat="1" ht="15" hidden="1" customHeight="1" x14ac:dyDescent="0.25">
      <c r="A415" s="23">
        <v>2061</v>
      </c>
      <c r="B415" s="57"/>
      <c r="C415" s="596"/>
      <c r="D415" s="593"/>
      <c r="E415" s="89">
        <v>3</v>
      </c>
      <c r="F415" s="131" t="s">
        <v>272</v>
      </c>
      <c r="G415" s="90">
        <v>321.91000000000003</v>
      </c>
      <c r="H415" s="267">
        <v>3898330</v>
      </c>
      <c r="I415" s="120">
        <f>+G415-G413</f>
        <v>21.210000000000036</v>
      </c>
      <c r="J415" s="212"/>
      <c r="K415" s="210">
        <v>0</v>
      </c>
      <c r="L415" s="24" t="s">
        <v>239</v>
      </c>
      <c r="M415" s="25">
        <v>100</v>
      </c>
      <c r="N415" s="285" t="s">
        <v>982</v>
      </c>
      <c r="O415" s="25">
        <v>975</v>
      </c>
      <c r="P415" s="211"/>
      <c r="Q415" s="30"/>
      <c r="R415" s="294"/>
      <c r="S415" s="305"/>
      <c r="T415" s="26" t="s">
        <v>998</v>
      </c>
      <c r="U415" s="26"/>
    </row>
    <row r="416" spans="1:21" customFormat="1" ht="62.45" hidden="1" customHeight="1" thickBot="1" x14ac:dyDescent="0.3">
      <c r="A416" s="23">
        <v>2030</v>
      </c>
      <c r="B416" s="57"/>
      <c r="C416" s="597"/>
      <c r="D416" s="594"/>
      <c r="E416" s="111">
        <v>4</v>
      </c>
      <c r="F416" s="132" t="s">
        <v>273</v>
      </c>
      <c r="G416" s="112">
        <v>466.96</v>
      </c>
      <c r="H416" s="268">
        <v>5654886</v>
      </c>
      <c r="I416" s="120">
        <f>+G416-G413</f>
        <v>166.26</v>
      </c>
      <c r="J416" s="212"/>
      <c r="K416" s="210">
        <v>0</v>
      </c>
      <c r="L416" s="499" t="s">
        <v>239</v>
      </c>
      <c r="M416" s="221">
        <v>100</v>
      </c>
      <c r="N416" s="403" t="s">
        <v>982</v>
      </c>
      <c r="O416" s="221">
        <v>975</v>
      </c>
      <c r="P416" s="223"/>
      <c r="Q416" s="224"/>
      <c r="R416" s="295"/>
      <c r="S416" s="309"/>
      <c r="T416" s="26" t="s">
        <v>998</v>
      </c>
      <c r="U416" s="26"/>
    </row>
    <row r="417" spans="1:21" customFormat="1" ht="42.75" hidden="1" x14ac:dyDescent="0.25">
      <c r="A417" s="1"/>
      <c r="B417" s="57">
        <v>2063</v>
      </c>
      <c r="C417" s="133">
        <v>2063</v>
      </c>
      <c r="D417" s="134" t="s">
        <v>274</v>
      </c>
      <c r="E417" s="100"/>
      <c r="F417" s="100" t="s">
        <v>20</v>
      </c>
      <c r="G417" s="125">
        <v>194.59</v>
      </c>
      <c r="H417" s="231">
        <v>2356485</v>
      </c>
      <c r="I417" s="505"/>
      <c r="J417" s="210"/>
      <c r="K417" s="210">
        <v>0</v>
      </c>
      <c r="L417" s="501" t="s">
        <v>239</v>
      </c>
      <c r="M417" s="275">
        <v>100</v>
      </c>
      <c r="N417" s="401" t="s">
        <v>982</v>
      </c>
      <c r="O417" s="275">
        <v>975</v>
      </c>
      <c r="P417" s="336"/>
      <c r="Q41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7" s="338" t="s">
        <v>239</v>
      </c>
      <c r="S417" s="275">
        <v>100</v>
      </c>
      <c r="T417" s="26" t="s">
        <v>998</v>
      </c>
      <c r="U417" s="26" t="s">
        <v>998</v>
      </c>
    </row>
    <row r="418" spans="1:21" customFormat="1" ht="31.5" hidden="1" x14ac:dyDescent="0.25">
      <c r="A418" s="1"/>
      <c r="B418" s="57">
        <v>2064</v>
      </c>
      <c r="C418" s="101">
        <v>2064</v>
      </c>
      <c r="D418" s="113" t="s">
        <v>275</v>
      </c>
      <c r="E418" s="99"/>
      <c r="F418" s="99" t="s">
        <v>20</v>
      </c>
      <c r="G418" s="107">
        <v>212.27</v>
      </c>
      <c r="H418" s="250">
        <v>2570590</v>
      </c>
      <c r="I418" s="505"/>
      <c r="J418" s="210"/>
      <c r="K418" s="210">
        <v>0</v>
      </c>
      <c r="L418" s="412" t="s">
        <v>239</v>
      </c>
      <c r="M418" s="299">
        <v>100</v>
      </c>
      <c r="N418" s="405" t="s">
        <v>982</v>
      </c>
      <c r="O418" s="299">
        <v>975</v>
      </c>
      <c r="P418" s="334"/>
      <c r="Q41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8" s="406" t="s">
        <v>239</v>
      </c>
      <c r="S418" s="299">
        <v>100</v>
      </c>
      <c r="T418" s="26" t="s">
        <v>998</v>
      </c>
      <c r="U418" s="26" t="s">
        <v>998</v>
      </c>
    </row>
    <row r="419" spans="1:21" customFormat="1" ht="36" hidden="1" customHeight="1" x14ac:dyDescent="0.25">
      <c r="A419" s="23"/>
      <c r="B419" s="57">
        <v>2066</v>
      </c>
      <c r="C419" s="595">
        <v>2066</v>
      </c>
      <c r="D419" s="592" t="s">
        <v>276</v>
      </c>
      <c r="E419" s="109">
        <v>1</v>
      </c>
      <c r="F419" s="130" t="s">
        <v>277</v>
      </c>
      <c r="G419" s="110">
        <v>237</v>
      </c>
      <c r="H419" s="266">
        <v>2870070</v>
      </c>
      <c r="I419" s="120"/>
      <c r="J419" s="286"/>
      <c r="K419" s="210">
        <v>0</v>
      </c>
      <c r="L419" s="498" t="s">
        <v>239</v>
      </c>
      <c r="M419" s="215">
        <v>100</v>
      </c>
      <c r="N419" s="402" t="s">
        <v>982</v>
      </c>
      <c r="O419" s="215">
        <v>975</v>
      </c>
      <c r="P419" s="217"/>
      <c r="Q4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9" s="219" t="s">
        <v>239</v>
      </c>
      <c r="S419" s="304">
        <v>100</v>
      </c>
      <c r="T419" s="26" t="s">
        <v>998</v>
      </c>
      <c r="U419" s="26" t="s">
        <v>998</v>
      </c>
    </row>
    <row r="420" spans="1:21" customFormat="1" ht="71.25" hidden="1" customHeight="1" thickBot="1" x14ac:dyDescent="0.3">
      <c r="A420" s="23">
        <v>2048</v>
      </c>
      <c r="B420" s="57"/>
      <c r="C420" s="597"/>
      <c r="D420" s="594"/>
      <c r="E420" s="111">
        <v>2</v>
      </c>
      <c r="F420" s="132" t="s">
        <v>278</v>
      </c>
      <c r="G420" s="112">
        <v>286.54000000000002</v>
      </c>
      <c r="H420" s="268">
        <v>3469999</v>
      </c>
      <c r="I420" s="120">
        <f>+G420-G419</f>
        <v>49.54000000000002</v>
      </c>
      <c r="J420" s="212"/>
      <c r="K420" s="210">
        <v>0</v>
      </c>
      <c r="L420" s="499" t="s">
        <v>239</v>
      </c>
      <c r="M420" s="221">
        <v>100</v>
      </c>
      <c r="N420" s="403" t="s">
        <v>982</v>
      </c>
      <c r="O420" s="221">
        <v>975</v>
      </c>
      <c r="P420" s="223"/>
      <c r="Q420" s="224"/>
      <c r="R420" s="295"/>
      <c r="S420" s="309"/>
      <c r="T420" s="26" t="s">
        <v>998</v>
      </c>
      <c r="U420" s="26"/>
    </row>
    <row r="421" spans="1:21" customFormat="1" ht="31.5" hidden="1" x14ac:dyDescent="0.25">
      <c r="A421" s="1"/>
      <c r="B421" s="57">
        <v>2067</v>
      </c>
      <c r="C421" s="133">
        <v>2067</v>
      </c>
      <c r="D421" s="134" t="s">
        <v>279</v>
      </c>
      <c r="E421" s="100"/>
      <c r="F421" s="100" t="s">
        <v>20</v>
      </c>
      <c r="G421" s="125">
        <v>99.03</v>
      </c>
      <c r="H421" s="231">
        <v>1199253</v>
      </c>
      <c r="I421" s="505"/>
      <c r="J421" s="210"/>
      <c r="K421" s="210">
        <v>0</v>
      </c>
      <c r="L421" s="501" t="s">
        <v>239</v>
      </c>
      <c r="M421" s="275">
        <v>100</v>
      </c>
      <c r="N421" s="401" t="s">
        <v>982</v>
      </c>
      <c r="O421" s="275">
        <v>975</v>
      </c>
      <c r="P421" s="336"/>
      <c r="Q42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1" s="338" t="s">
        <v>239</v>
      </c>
      <c r="S421" s="275">
        <v>100</v>
      </c>
      <c r="T421" s="26" t="s">
        <v>998</v>
      </c>
      <c r="U421" s="26" t="s">
        <v>998</v>
      </c>
    </row>
    <row r="422" spans="1:21" customFormat="1" ht="59.25" hidden="1" customHeight="1" x14ac:dyDescent="0.25">
      <c r="A422" s="1"/>
      <c r="B422" s="57">
        <v>2068</v>
      </c>
      <c r="C422" s="104">
        <v>2068</v>
      </c>
      <c r="D422" s="106" t="s">
        <v>280</v>
      </c>
      <c r="E422" s="89"/>
      <c r="F422" s="89" t="s">
        <v>20</v>
      </c>
      <c r="G422" s="90">
        <v>71.930000000000007</v>
      </c>
      <c r="H422" s="229">
        <v>871072</v>
      </c>
      <c r="I422" s="505">
        <v>24.64</v>
      </c>
      <c r="J422" s="519">
        <v>24.64</v>
      </c>
      <c r="K422" s="467">
        <v>298390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2" s="20" t="s">
        <v>239</v>
      </c>
      <c r="S422" s="25">
        <v>100</v>
      </c>
      <c r="T422" s="26" t="s">
        <v>998</v>
      </c>
      <c r="U422" s="26" t="s">
        <v>998</v>
      </c>
    </row>
    <row r="423" spans="1:21" customFormat="1" ht="31.5" hidden="1" x14ac:dyDescent="0.25">
      <c r="A423" s="1"/>
      <c r="B423" s="61">
        <v>2069</v>
      </c>
      <c r="C423" s="104">
        <v>2069</v>
      </c>
      <c r="D423" s="106" t="s">
        <v>281</v>
      </c>
      <c r="E423" s="89"/>
      <c r="F423" s="89" t="s">
        <v>20</v>
      </c>
      <c r="G423" s="90">
        <v>58.32</v>
      </c>
      <c r="H423" s="229">
        <v>706255</v>
      </c>
      <c r="I423" s="505"/>
      <c r="J423" s="210"/>
      <c r="K423" s="210">
        <v>0</v>
      </c>
      <c r="L423" s="24" t="s">
        <v>239</v>
      </c>
      <c r="M423" s="25">
        <v>100</v>
      </c>
      <c r="N423" s="285" t="s">
        <v>982</v>
      </c>
      <c r="O423" s="25">
        <v>975</v>
      </c>
      <c r="P423" s="211"/>
      <c r="Q4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3" s="20" t="s">
        <v>239</v>
      </c>
      <c r="S423" s="25">
        <v>100</v>
      </c>
      <c r="T423" s="26" t="s">
        <v>998</v>
      </c>
      <c r="U423" s="26" t="s">
        <v>998</v>
      </c>
    </row>
    <row r="424" spans="1:21" ht="34.5" customHeight="1" x14ac:dyDescent="0.25">
      <c r="A424" s="1"/>
      <c r="B424" s="5"/>
      <c r="C424" s="699" t="s">
        <v>282</v>
      </c>
      <c r="D424" s="700"/>
      <c r="E424" s="700"/>
      <c r="F424" s="700"/>
      <c r="G424" s="552"/>
      <c r="H424" s="229"/>
      <c r="I424" s="505"/>
      <c r="J424" s="520"/>
      <c r="K424" s="210">
        <v>0</v>
      </c>
      <c r="L424" s="17" t="s">
        <v>42</v>
      </c>
      <c r="M424" s="25" t="s">
        <v>42</v>
      </c>
      <c r="N424" s="25" t="s">
        <v>42</v>
      </c>
      <c r="O424" s="25"/>
      <c r="P424" s="211"/>
      <c r="Q424" s="30"/>
      <c r="R424" s="210" t="s">
        <v>42</v>
      </c>
      <c r="S424" s="210" t="s">
        <v>42</v>
      </c>
      <c r="T424" s="210" t="s">
        <v>42</v>
      </c>
      <c r="U424" s="299" t="s">
        <v>41</v>
      </c>
    </row>
    <row r="425" spans="1:21" x14ac:dyDescent="0.25">
      <c r="A425" s="1"/>
      <c r="B425" s="44" t="s">
        <v>1</v>
      </c>
      <c r="C425" s="459" t="s">
        <v>1</v>
      </c>
      <c r="D425" s="459" t="s">
        <v>2</v>
      </c>
      <c r="E425" s="126" t="s">
        <v>3</v>
      </c>
      <c r="F425" s="459" t="s">
        <v>4</v>
      </c>
      <c r="G425" s="9" t="s">
        <v>5</v>
      </c>
      <c r="H425" s="491" t="s">
        <v>6</v>
      </c>
      <c r="I425" s="505"/>
      <c r="J425" s="314"/>
      <c r="K425" s="210">
        <v>0</v>
      </c>
      <c r="L425" s="17" t="s">
        <v>42</v>
      </c>
      <c r="M425" s="25" t="s">
        <v>42</v>
      </c>
      <c r="N425" s="25" t="s">
        <v>42</v>
      </c>
      <c r="O425" s="25"/>
      <c r="P425" s="211"/>
      <c r="Q425" s="30"/>
      <c r="R425" s="210" t="s">
        <v>42</v>
      </c>
      <c r="S425" s="210" t="s">
        <v>42</v>
      </c>
      <c r="T425" s="210" t="s">
        <v>42</v>
      </c>
      <c r="U425" s="299" t="s">
        <v>41</v>
      </c>
    </row>
    <row r="426" spans="1:21" customFormat="1" ht="28.5" x14ac:dyDescent="0.25">
      <c r="A426" s="1"/>
      <c r="B426" s="61">
        <v>3010</v>
      </c>
      <c r="C426" s="104">
        <v>3010</v>
      </c>
      <c r="D426" s="106" t="s">
        <v>283</v>
      </c>
      <c r="E426" s="89"/>
      <c r="F426" s="89" t="s">
        <v>20</v>
      </c>
      <c r="G426" s="90">
        <v>181.4</v>
      </c>
      <c r="H426" s="229">
        <v>2196754</v>
      </c>
      <c r="I426" s="505"/>
      <c r="J426" s="210"/>
      <c r="K426" s="210">
        <v>0</v>
      </c>
      <c r="L426" s="17" t="s">
        <v>979</v>
      </c>
      <c r="M426" s="25">
        <v>100</v>
      </c>
      <c r="N426" s="37" t="s">
        <v>481</v>
      </c>
      <c r="O426" s="25">
        <v>136</v>
      </c>
      <c r="P426" s="211"/>
      <c r="Q4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6" s="20" t="s">
        <v>284</v>
      </c>
      <c r="S426" s="25">
        <v>100</v>
      </c>
      <c r="T426" s="26" t="s">
        <v>998</v>
      </c>
      <c r="U426" s="26" t="s">
        <v>998</v>
      </c>
    </row>
    <row r="427" spans="1:21" customFormat="1" ht="29.45" customHeight="1" x14ac:dyDescent="0.25">
      <c r="A427" s="1"/>
      <c r="B427" s="5"/>
      <c r="C427" s="647" t="s">
        <v>285</v>
      </c>
      <c r="D427" s="648"/>
      <c r="E427" s="648"/>
      <c r="F427" s="648"/>
      <c r="G427" s="648"/>
      <c r="H427" s="229"/>
      <c r="I427" s="505"/>
      <c r="J427" s="520"/>
      <c r="K427" s="210">
        <v>0</v>
      </c>
      <c r="L427" s="17" t="s">
        <v>42</v>
      </c>
      <c r="M427" s="210" t="s">
        <v>42</v>
      </c>
      <c r="N427" s="210" t="s">
        <v>42</v>
      </c>
      <c r="O427" s="210" t="s">
        <v>42</v>
      </c>
      <c r="P427" s="211"/>
      <c r="Q427" s="30"/>
      <c r="R427" s="210" t="s">
        <v>42</v>
      </c>
      <c r="S427" s="210" t="s">
        <v>42</v>
      </c>
      <c r="T427" s="210" t="s">
        <v>42</v>
      </c>
      <c r="U427" s="299" t="s">
        <v>41</v>
      </c>
    </row>
    <row r="428" spans="1:21" customFormat="1" x14ac:dyDescent="0.25">
      <c r="A428" s="1"/>
      <c r="B428" s="44" t="s">
        <v>1</v>
      </c>
      <c r="C428" s="126" t="s">
        <v>1</v>
      </c>
      <c r="D428" s="126" t="s">
        <v>2</v>
      </c>
      <c r="E428" s="126" t="s">
        <v>3</v>
      </c>
      <c r="F428" s="89" t="s">
        <v>20</v>
      </c>
      <c r="G428" s="9" t="s">
        <v>5</v>
      </c>
      <c r="H428" s="491" t="s">
        <v>6</v>
      </c>
      <c r="I428" s="505"/>
      <c r="J428" s="314"/>
      <c r="K428" s="210">
        <v>0</v>
      </c>
      <c r="L428" s="17" t="s">
        <v>42</v>
      </c>
      <c r="M428" s="210" t="s">
        <v>42</v>
      </c>
      <c r="N428" s="210" t="s">
        <v>42</v>
      </c>
      <c r="O428" s="210" t="s">
        <v>42</v>
      </c>
      <c r="P428" s="211"/>
      <c r="Q428" s="30"/>
      <c r="R428" s="210" t="s">
        <v>42</v>
      </c>
      <c r="S428" s="210" t="s">
        <v>42</v>
      </c>
      <c r="T428" s="210" t="s">
        <v>42</v>
      </c>
      <c r="U428" s="299" t="s">
        <v>41</v>
      </c>
    </row>
    <row r="429" spans="1:21" customFormat="1" ht="28.5" x14ac:dyDescent="0.25">
      <c r="A429" s="1"/>
      <c r="B429" s="57">
        <v>3003</v>
      </c>
      <c r="C429" s="104">
        <v>3003</v>
      </c>
      <c r="D429" s="106" t="s">
        <v>286</v>
      </c>
      <c r="E429" s="89"/>
      <c r="F429" s="89" t="s">
        <v>20</v>
      </c>
      <c r="G429" s="90">
        <v>321.91000000000003</v>
      </c>
      <c r="H429" s="229">
        <v>3898330</v>
      </c>
      <c r="I429" s="505"/>
      <c r="J429" s="210"/>
      <c r="K429" s="210">
        <v>0</v>
      </c>
      <c r="L429" s="24" t="s">
        <v>287</v>
      </c>
      <c r="M429" s="25">
        <v>100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9" s="20" t="s">
        <v>287</v>
      </c>
      <c r="S429" s="25">
        <v>100</v>
      </c>
      <c r="T429" s="26" t="s">
        <v>998</v>
      </c>
      <c r="U429" s="26" t="s">
        <v>998</v>
      </c>
    </row>
    <row r="430" spans="1:21" customFormat="1" ht="57" x14ac:dyDescent="0.25">
      <c r="A430" s="1"/>
      <c r="B430" s="57"/>
      <c r="C430" s="89">
        <v>90091</v>
      </c>
      <c r="D430" s="106" t="s">
        <v>288</v>
      </c>
      <c r="E430" s="89"/>
      <c r="F430" s="89" t="s">
        <v>20</v>
      </c>
      <c r="G430" s="90">
        <v>0</v>
      </c>
      <c r="H430" s="229">
        <v>0</v>
      </c>
      <c r="I430" s="505"/>
      <c r="J430" s="210"/>
      <c r="K430" s="210">
        <v>0</v>
      </c>
      <c r="L430" s="24" t="s">
        <v>287</v>
      </c>
      <c r="M430" s="37">
        <v>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30" s="22" t="s">
        <v>287</v>
      </c>
      <c r="S430" s="37">
        <v>0</v>
      </c>
      <c r="T430" s="26" t="s">
        <v>998</v>
      </c>
      <c r="U430" s="26" t="s">
        <v>998</v>
      </c>
    </row>
    <row r="431" spans="1:21" customFormat="1" ht="114" x14ac:dyDescent="0.25">
      <c r="A431" s="1"/>
      <c r="B431" s="57"/>
      <c r="C431" s="89">
        <v>91121</v>
      </c>
      <c r="D431" s="106" t="s">
        <v>289</v>
      </c>
      <c r="E431" s="89"/>
      <c r="F431" s="89" t="s">
        <v>20</v>
      </c>
      <c r="G431" s="90">
        <v>128.76</v>
      </c>
      <c r="H431" s="229">
        <v>1559284</v>
      </c>
      <c r="I431" s="505"/>
      <c r="J431" s="210"/>
      <c r="K431" s="210">
        <v>0</v>
      </c>
      <c r="L431" s="24" t="s">
        <v>287</v>
      </c>
      <c r="M431" s="37">
        <v>40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1" s="22" t="s">
        <v>287</v>
      </c>
      <c r="S431" s="37">
        <v>40</v>
      </c>
      <c r="T431" s="26" t="s">
        <v>998</v>
      </c>
      <c r="U431" s="26" t="s">
        <v>998</v>
      </c>
    </row>
    <row r="432" spans="1:21" customFormat="1" ht="114" x14ac:dyDescent="0.25">
      <c r="A432" s="1"/>
      <c r="B432" s="57"/>
      <c r="C432" s="89">
        <v>91122</v>
      </c>
      <c r="D432" s="106" t="s">
        <v>290</v>
      </c>
      <c r="E432" s="89"/>
      <c r="F432" s="89" t="s">
        <v>20</v>
      </c>
      <c r="G432" s="90">
        <v>160.94999999999999</v>
      </c>
      <c r="H432" s="229">
        <v>1949105</v>
      </c>
      <c r="I432" s="505"/>
      <c r="J432" s="286"/>
      <c r="K432" s="210">
        <v>0</v>
      </c>
      <c r="L432" s="24" t="s">
        <v>287</v>
      </c>
      <c r="M432" s="37">
        <v>50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2" s="22" t="s">
        <v>287</v>
      </c>
      <c r="S432" s="37">
        <v>50</v>
      </c>
      <c r="T432" s="26" t="s">
        <v>998</v>
      </c>
      <c r="U432" s="26" t="s">
        <v>998</v>
      </c>
    </row>
    <row r="433" spans="1:21" customFormat="1" ht="128.25" x14ac:dyDescent="0.25">
      <c r="A433" s="1"/>
      <c r="B433" s="57"/>
      <c r="C433" s="89">
        <v>91123</v>
      </c>
      <c r="D433" s="127" t="s">
        <v>291</v>
      </c>
      <c r="E433" s="89"/>
      <c r="F433" s="89" t="s">
        <v>20</v>
      </c>
      <c r="G433" s="90">
        <v>193.14</v>
      </c>
      <c r="H433" s="229">
        <v>2338925</v>
      </c>
      <c r="I433" s="505"/>
      <c r="J433" s="286"/>
      <c r="K433" s="210">
        <v>0</v>
      </c>
      <c r="L433" s="24" t="s">
        <v>287</v>
      </c>
      <c r="M433" s="37">
        <v>60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3" s="22" t="s">
        <v>287</v>
      </c>
      <c r="S433" s="37">
        <v>60</v>
      </c>
      <c r="T433" s="26" t="s">
        <v>998</v>
      </c>
      <c r="U433" s="26" t="s">
        <v>998</v>
      </c>
    </row>
    <row r="434" spans="1:21" customFormat="1" ht="114" x14ac:dyDescent="0.25">
      <c r="A434" s="1"/>
      <c r="B434" s="57"/>
      <c r="C434" s="97">
        <v>92121</v>
      </c>
      <c r="D434" s="106" t="s">
        <v>292</v>
      </c>
      <c r="E434" s="89"/>
      <c r="F434" s="89" t="s">
        <v>20</v>
      </c>
      <c r="G434" s="90">
        <v>225.34</v>
      </c>
      <c r="H434" s="229">
        <v>2728867</v>
      </c>
      <c r="I434" s="505"/>
      <c r="J434" s="210"/>
      <c r="K434" s="210">
        <v>0</v>
      </c>
      <c r="L434" s="24" t="s">
        <v>287</v>
      </c>
      <c r="M434" s="37">
        <v>70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4" s="22" t="s">
        <v>287</v>
      </c>
      <c r="S434" s="37">
        <v>70</v>
      </c>
      <c r="T434" s="26" t="s">
        <v>998</v>
      </c>
      <c r="U434" s="26" t="s">
        <v>998</v>
      </c>
    </row>
    <row r="435" spans="1:21" customFormat="1" ht="114" x14ac:dyDescent="0.25">
      <c r="A435" s="1"/>
      <c r="B435" s="57"/>
      <c r="C435" s="97">
        <v>92122</v>
      </c>
      <c r="D435" s="106" t="s">
        <v>293</v>
      </c>
      <c r="E435" s="89"/>
      <c r="F435" s="89" t="s">
        <v>20</v>
      </c>
      <c r="G435" s="90">
        <v>257.52999999999997</v>
      </c>
      <c r="H435" s="229">
        <v>3118688</v>
      </c>
      <c r="I435" s="505"/>
      <c r="J435" s="210"/>
      <c r="K435" s="210">
        <v>0</v>
      </c>
      <c r="L435" s="24" t="s">
        <v>287</v>
      </c>
      <c r="M435" s="37">
        <v>80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5" s="22" t="s">
        <v>287</v>
      </c>
      <c r="S435" s="37">
        <v>80</v>
      </c>
      <c r="T435" s="26" t="s">
        <v>998</v>
      </c>
      <c r="U435" s="26" t="s">
        <v>998</v>
      </c>
    </row>
    <row r="436" spans="1:21" customFormat="1" ht="114" x14ac:dyDescent="0.25">
      <c r="A436" s="1"/>
      <c r="B436" s="57"/>
      <c r="C436" s="97">
        <v>92123</v>
      </c>
      <c r="D436" s="106" t="s">
        <v>294</v>
      </c>
      <c r="E436" s="89"/>
      <c r="F436" s="89" t="s">
        <v>20</v>
      </c>
      <c r="G436" s="90">
        <v>289.72000000000003</v>
      </c>
      <c r="H436" s="229">
        <v>3508509</v>
      </c>
      <c r="I436" s="505"/>
      <c r="J436" s="210"/>
      <c r="K436" s="210">
        <v>0</v>
      </c>
      <c r="L436" s="24" t="s">
        <v>287</v>
      </c>
      <c r="M436" s="37">
        <v>90</v>
      </c>
      <c r="N436" s="37" t="s">
        <v>481</v>
      </c>
      <c r="O436" s="25">
        <v>5248</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6" s="22" t="s">
        <v>287</v>
      </c>
      <c r="S436" s="37">
        <v>90</v>
      </c>
      <c r="T436" s="26" t="s">
        <v>998</v>
      </c>
      <c r="U436" s="26" t="s">
        <v>998</v>
      </c>
    </row>
    <row r="437" spans="1:21" customFormat="1" ht="28.5" x14ac:dyDescent="0.25">
      <c r="A437" s="1"/>
      <c r="B437" s="57">
        <v>3004</v>
      </c>
      <c r="C437" s="104">
        <v>3004</v>
      </c>
      <c r="D437" s="106" t="s">
        <v>295</v>
      </c>
      <c r="E437" s="89"/>
      <c r="F437" s="89" t="s">
        <v>20</v>
      </c>
      <c r="G437" s="90">
        <v>364.36</v>
      </c>
      <c r="H437" s="229">
        <v>4412400</v>
      </c>
      <c r="I437" s="505"/>
      <c r="J437" s="210"/>
      <c r="K437" s="210">
        <v>0</v>
      </c>
      <c r="L437" s="24" t="s">
        <v>287</v>
      </c>
      <c r="M437" s="25">
        <v>100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7" s="20" t="s">
        <v>287</v>
      </c>
      <c r="S437" s="25">
        <v>100</v>
      </c>
      <c r="T437" s="26" t="s">
        <v>998</v>
      </c>
      <c r="U437" s="26" t="s">
        <v>998</v>
      </c>
    </row>
    <row r="438" spans="1:21" customFormat="1" ht="62.25" customHeight="1" x14ac:dyDescent="0.25">
      <c r="A438" s="1"/>
      <c r="B438" s="61"/>
      <c r="C438" s="89">
        <v>90092</v>
      </c>
      <c r="D438" s="106" t="s">
        <v>296</v>
      </c>
      <c r="E438" s="89"/>
      <c r="F438" s="89" t="s">
        <v>20</v>
      </c>
      <c r="G438" s="90">
        <v>0</v>
      </c>
      <c r="H438" s="229">
        <v>0</v>
      </c>
      <c r="I438" s="505"/>
      <c r="J438" s="210"/>
      <c r="K438" s="210">
        <v>0</v>
      </c>
      <c r="L438" s="24" t="s">
        <v>287</v>
      </c>
      <c r="M438" s="37">
        <v>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8" s="22" t="s">
        <v>287</v>
      </c>
      <c r="S438" s="37">
        <v>0</v>
      </c>
      <c r="T438" s="26" t="s">
        <v>998</v>
      </c>
      <c r="U438" s="26" t="s">
        <v>998</v>
      </c>
    </row>
    <row r="439" spans="1:21" customFormat="1" ht="99.75" x14ac:dyDescent="0.25">
      <c r="A439" s="1"/>
      <c r="B439" s="61"/>
      <c r="C439" s="89">
        <v>91124</v>
      </c>
      <c r="D439" s="106" t="s">
        <v>297</v>
      </c>
      <c r="E439" s="89"/>
      <c r="F439" s="89" t="s">
        <v>20</v>
      </c>
      <c r="G439" s="90">
        <v>145.72999999999999</v>
      </c>
      <c r="H439" s="229">
        <v>1764790</v>
      </c>
      <c r="I439" s="505"/>
      <c r="J439" s="210"/>
      <c r="K439" s="210">
        <v>0</v>
      </c>
      <c r="L439" s="24" t="s">
        <v>287</v>
      </c>
      <c r="M439" s="37">
        <v>40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9" s="22" t="s">
        <v>287</v>
      </c>
      <c r="S439" s="37">
        <v>40</v>
      </c>
      <c r="T439" s="26" t="s">
        <v>998</v>
      </c>
      <c r="U439" s="26" t="s">
        <v>998</v>
      </c>
    </row>
    <row r="440" spans="1:21" customFormat="1" ht="99.75" x14ac:dyDescent="0.25">
      <c r="A440" s="1"/>
      <c r="B440" s="61"/>
      <c r="C440" s="89">
        <v>91125</v>
      </c>
      <c r="D440" s="106" t="s">
        <v>298</v>
      </c>
      <c r="E440" s="89"/>
      <c r="F440" s="89" t="s">
        <v>20</v>
      </c>
      <c r="G440" s="90">
        <v>182.2</v>
      </c>
      <c r="H440" s="229">
        <v>2206442</v>
      </c>
      <c r="I440" s="505"/>
      <c r="J440" s="210"/>
      <c r="K440" s="210">
        <v>0</v>
      </c>
      <c r="L440" s="24" t="s">
        <v>287</v>
      </c>
      <c r="M440" s="37">
        <v>50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40" s="22" t="s">
        <v>287</v>
      </c>
      <c r="S440" s="37">
        <v>50</v>
      </c>
      <c r="T440" s="26" t="s">
        <v>998</v>
      </c>
      <c r="U440" s="26" t="s">
        <v>998</v>
      </c>
    </row>
    <row r="441" spans="1:21" customFormat="1" ht="114" x14ac:dyDescent="0.25">
      <c r="A441" s="1"/>
      <c r="B441" s="61"/>
      <c r="C441" s="89">
        <v>91126</v>
      </c>
      <c r="D441" s="127" t="s">
        <v>299</v>
      </c>
      <c r="E441" s="89"/>
      <c r="F441" s="89" t="s">
        <v>20</v>
      </c>
      <c r="G441" s="90">
        <v>218.63</v>
      </c>
      <c r="H441" s="229">
        <v>2647609</v>
      </c>
      <c r="I441" s="505"/>
      <c r="J441" s="210"/>
      <c r="K441" s="210">
        <v>0</v>
      </c>
      <c r="L441" s="24" t="s">
        <v>287</v>
      </c>
      <c r="M441" s="37">
        <v>60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1" s="22" t="s">
        <v>287</v>
      </c>
      <c r="S441" s="37">
        <v>60</v>
      </c>
      <c r="T441" s="26" t="s">
        <v>998</v>
      </c>
      <c r="U441" s="26" t="s">
        <v>998</v>
      </c>
    </row>
    <row r="442" spans="1:21" customFormat="1" ht="99.75" x14ac:dyDescent="0.25">
      <c r="A442" s="1"/>
      <c r="B442" s="61"/>
      <c r="C442" s="97">
        <v>92124</v>
      </c>
      <c r="D442" s="106" t="s">
        <v>300</v>
      </c>
      <c r="E442" s="89"/>
      <c r="F442" s="89" t="s">
        <v>20</v>
      </c>
      <c r="G442" s="90">
        <v>255.07</v>
      </c>
      <c r="H442" s="229">
        <v>3088898</v>
      </c>
      <c r="I442" s="505"/>
      <c r="J442" s="210"/>
      <c r="K442" s="210">
        <v>0</v>
      </c>
      <c r="L442" s="24" t="s">
        <v>287</v>
      </c>
      <c r="M442" s="37">
        <v>70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2" s="22" t="s">
        <v>287</v>
      </c>
      <c r="S442" s="37">
        <v>70</v>
      </c>
      <c r="T442" s="26" t="s">
        <v>998</v>
      </c>
      <c r="U442" s="26" t="s">
        <v>998</v>
      </c>
    </row>
    <row r="443" spans="1:21" customFormat="1" ht="99.75" x14ac:dyDescent="0.25">
      <c r="A443" s="1"/>
      <c r="B443" s="61"/>
      <c r="C443" s="97">
        <v>92125</v>
      </c>
      <c r="D443" s="106" t="s">
        <v>301</v>
      </c>
      <c r="E443" s="89"/>
      <c r="F443" s="89" t="s">
        <v>20</v>
      </c>
      <c r="G443" s="90">
        <v>291.5</v>
      </c>
      <c r="H443" s="229">
        <v>3530065</v>
      </c>
      <c r="I443" s="505"/>
      <c r="J443" s="210"/>
      <c r="K443" s="210">
        <v>0</v>
      </c>
      <c r="L443" s="24" t="s">
        <v>287</v>
      </c>
      <c r="M443" s="37">
        <v>80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3" s="22" t="s">
        <v>287</v>
      </c>
      <c r="S443" s="37">
        <v>80</v>
      </c>
      <c r="T443" s="26" t="s">
        <v>998</v>
      </c>
      <c r="U443" s="26" t="s">
        <v>998</v>
      </c>
    </row>
    <row r="444" spans="1:21" customFormat="1" ht="99.75" x14ac:dyDescent="0.25">
      <c r="A444" s="1"/>
      <c r="B444" s="61"/>
      <c r="C444" s="97">
        <v>92126</v>
      </c>
      <c r="D444" s="106" t="s">
        <v>302</v>
      </c>
      <c r="E444" s="89"/>
      <c r="F444" s="89" t="s">
        <v>20</v>
      </c>
      <c r="G444" s="90">
        <v>327.93</v>
      </c>
      <c r="H444" s="229">
        <v>3971232</v>
      </c>
      <c r="I444" s="505"/>
      <c r="J444" s="286"/>
      <c r="K444" s="210">
        <v>0</v>
      </c>
      <c r="L444" s="24" t="s">
        <v>287</v>
      </c>
      <c r="M444" s="37">
        <v>90</v>
      </c>
      <c r="N444" s="37" t="s">
        <v>481</v>
      </c>
      <c r="O444" s="25">
        <v>5249</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4" s="22" t="s">
        <v>287</v>
      </c>
      <c r="S444" s="37">
        <v>90</v>
      </c>
      <c r="T444" s="26" t="s">
        <v>998</v>
      </c>
      <c r="U444" s="26" t="s">
        <v>998</v>
      </c>
    </row>
    <row r="445" spans="1:21" customFormat="1" ht="28.5" x14ac:dyDescent="0.25">
      <c r="A445" s="1"/>
      <c r="B445" s="61">
        <v>3005</v>
      </c>
      <c r="C445" s="114">
        <v>3005</v>
      </c>
      <c r="D445" s="106" t="s">
        <v>303</v>
      </c>
      <c r="E445" s="89"/>
      <c r="F445" s="89" t="s">
        <v>20</v>
      </c>
      <c r="G445" s="90">
        <v>367.92</v>
      </c>
      <c r="H445" s="229">
        <v>4455511</v>
      </c>
      <c r="I445" s="505"/>
      <c r="J445" s="286"/>
      <c r="K445" s="210">
        <v>0</v>
      </c>
      <c r="L445" s="24" t="s">
        <v>287</v>
      </c>
      <c r="M445" s="25">
        <v>100</v>
      </c>
      <c r="N445" s="37" t="s">
        <v>481</v>
      </c>
      <c r="O445" s="25">
        <v>1880</v>
      </c>
      <c r="P445" s="211"/>
      <c r="Q4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5" s="20" t="s">
        <v>287</v>
      </c>
      <c r="S445" s="25">
        <v>100</v>
      </c>
      <c r="T445" s="26" t="s">
        <v>998</v>
      </c>
      <c r="U445" s="26" t="s">
        <v>998</v>
      </c>
    </row>
    <row r="446" spans="1:21" customFormat="1" ht="29.25" customHeight="1" x14ac:dyDescent="0.25">
      <c r="A446" s="1"/>
      <c r="B446" s="5"/>
      <c r="C446" s="647" t="s">
        <v>304</v>
      </c>
      <c r="D446" s="648"/>
      <c r="E446" s="648"/>
      <c r="F446" s="648"/>
      <c r="G446" s="532"/>
      <c r="H446" s="229"/>
      <c r="I446" s="505"/>
      <c r="J446" s="520"/>
      <c r="K446" s="210">
        <v>0</v>
      </c>
      <c r="L446" s="17" t="s">
        <v>42</v>
      </c>
      <c r="M446" s="25" t="s">
        <v>42</v>
      </c>
      <c r="N446" s="210" t="s">
        <v>42</v>
      </c>
      <c r="O446" s="210" t="s">
        <v>42</v>
      </c>
      <c r="P446" s="211"/>
      <c r="Q446" s="30"/>
      <c r="R446" s="210" t="s">
        <v>42</v>
      </c>
      <c r="S446" s="210" t="s">
        <v>42</v>
      </c>
      <c r="T446" s="210" t="s">
        <v>42</v>
      </c>
      <c r="U446" s="299" t="s">
        <v>41</v>
      </c>
    </row>
    <row r="447" spans="1:21" customFormat="1" x14ac:dyDescent="0.25">
      <c r="A447" s="1"/>
      <c r="B447" s="44" t="s">
        <v>1</v>
      </c>
      <c r="C447" s="126" t="s">
        <v>1</v>
      </c>
      <c r="D447" s="126" t="s">
        <v>2</v>
      </c>
      <c r="E447" s="126" t="s">
        <v>3</v>
      </c>
      <c r="F447" s="126" t="s">
        <v>4</v>
      </c>
      <c r="G447" s="9" t="s">
        <v>5</v>
      </c>
      <c r="H447" s="491" t="s">
        <v>6</v>
      </c>
      <c r="I447" s="505"/>
      <c r="J447" s="314"/>
      <c r="K447" s="210">
        <v>0</v>
      </c>
      <c r="L447" s="17" t="s">
        <v>42</v>
      </c>
      <c r="M447" s="25" t="s">
        <v>42</v>
      </c>
      <c r="N447" s="210" t="s">
        <v>42</v>
      </c>
      <c r="O447" s="210" t="s">
        <v>42</v>
      </c>
      <c r="P447" s="211"/>
      <c r="Q447" s="30"/>
      <c r="R447" s="210" t="s">
        <v>42</v>
      </c>
      <c r="S447" s="210" t="s">
        <v>42</v>
      </c>
      <c r="T447" s="210" t="s">
        <v>42</v>
      </c>
      <c r="U447" s="299" t="s">
        <v>41</v>
      </c>
    </row>
    <row r="448" spans="1:21" customFormat="1" ht="28.5" x14ac:dyDescent="0.25">
      <c r="A448" s="1"/>
      <c r="B448" s="61">
        <v>3006</v>
      </c>
      <c r="C448" s="104">
        <v>3006</v>
      </c>
      <c r="D448" s="106" t="s">
        <v>305</v>
      </c>
      <c r="E448" s="89"/>
      <c r="F448" s="89" t="s">
        <v>20</v>
      </c>
      <c r="G448" s="90">
        <v>675.67</v>
      </c>
      <c r="H448" s="229">
        <v>8182364</v>
      </c>
      <c r="I448" s="505"/>
      <c r="J448" s="210"/>
      <c r="K448" s="210">
        <v>0</v>
      </c>
      <c r="L448" s="17" t="s">
        <v>979</v>
      </c>
      <c r="M448" s="25">
        <v>100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8" s="20" t="s">
        <v>176</v>
      </c>
      <c r="S448" s="25">
        <v>100</v>
      </c>
      <c r="T448" s="26" t="s">
        <v>998</v>
      </c>
      <c r="U448" s="26" t="s">
        <v>998</v>
      </c>
    </row>
    <row r="449" spans="1:24" customFormat="1" ht="42.75" x14ac:dyDescent="0.25">
      <c r="A449" s="1"/>
      <c r="B449" s="61"/>
      <c r="C449" s="122">
        <v>90093</v>
      </c>
      <c r="D449" s="106" t="s">
        <v>306</v>
      </c>
      <c r="E449" s="89"/>
      <c r="F449" s="89" t="s">
        <v>20</v>
      </c>
      <c r="G449" s="90">
        <v>0</v>
      </c>
      <c r="H449" s="229">
        <v>0</v>
      </c>
      <c r="I449" s="505"/>
      <c r="J449" s="521"/>
      <c r="K449" s="210">
        <v>0</v>
      </c>
      <c r="L449" s="17" t="s">
        <v>979</v>
      </c>
      <c r="M449" s="37">
        <v>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9" s="20" t="s">
        <v>176</v>
      </c>
      <c r="S449" s="37">
        <v>0</v>
      </c>
      <c r="T449" s="26" t="s">
        <v>998</v>
      </c>
      <c r="U449" s="26" t="s">
        <v>998</v>
      </c>
    </row>
    <row r="450" spans="1:24" customFormat="1" ht="114" x14ac:dyDescent="0.25">
      <c r="A450" s="1"/>
      <c r="B450" s="61"/>
      <c r="C450" s="89">
        <v>91127</v>
      </c>
      <c r="D450" s="106" t="s">
        <v>307</v>
      </c>
      <c r="E450" s="89"/>
      <c r="F450" s="89" t="s">
        <v>20</v>
      </c>
      <c r="G450" s="90">
        <v>270.25</v>
      </c>
      <c r="H450" s="229">
        <v>3272728</v>
      </c>
      <c r="I450" s="505"/>
      <c r="J450" s="210"/>
      <c r="K450" s="210">
        <v>0</v>
      </c>
      <c r="L450" s="17" t="s">
        <v>979</v>
      </c>
      <c r="M450" s="37">
        <v>40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50" s="20" t="s">
        <v>176</v>
      </c>
      <c r="S450" s="37">
        <v>40</v>
      </c>
      <c r="T450" s="26" t="s">
        <v>998</v>
      </c>
      <c r="U450" s="26" t="s">
        <v>998</v>
      </c>
    </row>
    <row r="451" spans="1:24" customFormat="1" ht="117" customHeight="1" x14ac:dyDescent="0.25">
      <c r="A451" s="1"/>
      <c r="B451" s="61"/>
      <c r="C451" s="89">
        <v>91128</v>
      </c>
      <c r="D451" s="106" t="s">
        <v>308</v>
      </c>
      <c r="E451" s="89"/>
      <c r="F451" s="89" t="s">
        <v>20</v>
      </c>
      <c r="G451" s="90">
        <v>337.85</v>
      </c>
      <c r="H451" s="229">
        <v>4091364</v>
      </c>
      <c r="I451" s="505"/>
      <c r="J451" s="210"/>
      <c r="K451" s="210">
        <v>0</v>
      </c>
      <c r="L451" s="17" t="s">
        <v>979</v>
      </c>
      <c r="M451" s="37">
        <v>50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1" s="20" t="s">
        <v>176</v>
      </c>
      <c r="S451" s="37">
        <v>50</v>
      </c>
      <c r="T451" s="26" t="s">
        <v>998</v>
      </c>
      <c r="U451" s="26" t="s">
        <v>998</v>
      </c>
      <c r="X451">
        <f>+ROUND(G448*50%,2)</f>
        <v>337.84</v>
      </c>
    </row>
    <row r="452" spans="1:24" customFormat="1" ht="117.75" customHeight="1" x14ac:dyDescent="0.25">
      <c r="A452" s="1"/>
      <c r="B452" s="61"/>
      <c r="C452" s="89">
        <v>91129</v>
      </c>
      <c r="D452" s="127" t="s">
        <v>309</v>
      </c>
      <c r="E452" s="89"/>
      <c r="F452" s="89" t="s">
        <v>20</v>
      </c>
      <c r="G452" s="90">
        <v>405.42</v>
      </c>
      <c r="H452" s="229">
        <v>4909636</v>
      </c>
      <c r="I452" s="505"/>
      <c r="J452" s="210"/>
      <c r="K452" s="210">
        <v>0</v>
      </c>
      <c r="L452" s="17" t="s">
        <v>979</v>
      </c>
      <c r="M452" s="37">
        <v>60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2" s="20" t="s">
        <v>176</v>
      </c>
      <c r="S452" s="37">
        <v>60</v>
      </c>
      <c r="T452" s="26" t="s">
        <v>998</v>
      </c>
      <c r="U452" s="26" t="s">
        <v>998</v>
      </c>
    </row>
    <row r="453" spans="1:24" customFormat="1" ht="114" x14ac:dyDescent="0.25">
      <c r="A453" s="1"/>
      <c r="B453" s="61"/>
      <c r="C453" s="97">
        <v>92127</v>
      </c>
      <c r="D453" s="106" t="s">
        <v>310</v>
      </c>
      <c r="E453" s="89"/>
      <c r="F453" s="89" t="s">
        <v>20</v>
      </c>
      <c r="G453" s="90">
        <v>472.98</v>
      </c>
      <c r="H453" s="229">
        <v>5727788</v>
      </c>
      <c r="I453" s="505"/>
      <c r="J453" s="210"/>
      <c r="K453" s="210">
        <v>0</v>
      </c>
      <c r="L453" s="17" t="s">
        <v>979</v>
      </c>
      <c r="M453" s="37">
        <v>70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3" s="20" t="s">
        <v>176</v>
      </c>
      <c r="S453" s="37">
        <v>70</v>
      </c>
      <c r="T453" s="26" t="s">
        <v>998</v>
      </c>
      <c r="U453" s="26" t="s">
        <v>998</v>
      </c>
    </row>
    <row r="454" spans="1:24" customFormat="1" ht="114" x14ac:dyDescent="0.25">
      <c r="A454" s="1"/>
      <c r="B454" s="61"/>
      <c r="C454" s="97">
        <v>92128</v>
      </c>
      <c r="D454" s="106" t="s">
        <v>311</v>
      </c>
      <c r="E454" s="89"/>
      <c r="F454" s="89" t="s">
        <v>20</v>
      </c>
      <c r="G454" s="90">
        <v>540.54</v>
      </c>
      <c r="H454" s="229">
        <v>6545939</v>
      </c>
      <c r="I454" s="505"/>
      <c r="J454" s="210"/>
      <c r="K454" s="210">
        <v>0</v>
      </c>
      <c r="L454" s="17" t="s">
        <v>979</v>
      </c>
      <c r="M454" s="37">
        <v>80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4" s="20" t="s">
        <v>176</v>
      </c>
      <c r="S454" s="37">
        <v>80</v>
      </c>
      <c r="T454" s="26" t="s">
        <v>998</v>
      </c>
      <c r="U454" s="26" t="s">
        <v>998</v>
      </c>
    </row>
    <row r="455" spans="1:24" customFormat="1" ht="114" x14ac:dyDescent="0.25">
      <c r="A455" s="1"/>
      <c r="B455" s="61"/>
      <c r="C455" s="97">
        <v>92129</v>
      </c>
      <c r="D455" s="106" t="s">
        <v>312</v>
      </c>
      <c r="E455" s="89"/>
      <c r="F455" s="89" t="s">
        <v>20</v>
      </c>
      <c r="G455" s="90">
        <v>608.1</v>
      </c>
      <c r="H455" s="229">
        <v>7364091</v>
      </c>
      <c r="I455" s="505"/>
      <c r="J455" s="210"/>
      <c r="K455" s="210">
        <v>0</v>
      </c>
      <c r="L455" s="17" t="s">
        <v>979</v>
      </c>
      <c r="M455" s="37">
        <v>90</v>
      </c>
      <c r="N455" s="37" t="s">
        <v>481</v>
      </c>
      <c r="O455" s="25">
        <v>944</v>
      </c>
      <c r="P455" s="211"/>
      <c r="Q4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5" s="20" t="s">
        <v>176</v>
      </c>
      <c r="S455" s="37">
        <v>90</v>
      </c>
      <c r="T455" s="26" t="s">
        <v>998</v>
      </c>
      <c r="U455" s="26" t="s">
        <v>998</v>
      </c>
    </row>
    <row r="456" spans="1:24" customFormat="1" ht="15" customHeight="1" x14ac:dyDescent="0.25">
      <c r="A456" s="1"/>
      <c r="B456" s="5"/>
      <c r="C456" s="647" t="s">
        <v>313</v>
      </c>
      <c r="D456" s="648"/>
      <c r="E456" s="648"/>
      <c r="F456" s="648"/>
      <c r="G456" s="532"/>
      <c r="H456" s="229"/>
      <c r="I456" s="505"/>
      <c r="J456" s="520"/>
      <c r="K456" s="210">
        <v>0</v>
      </c>
      <c r="L456" s="17" t="s">
        <v>42</v>
      </c>
      <c r="M456" s="210" t="s">
        <v>42</v>
      </c>
      <c r="N456" s="210" t="s">
        <v>42</v>
      </c>
      <c r="O456" s="210" t="s">
        <v>42</v>
      </c>
      <c r="P456" s="211"/>
      <c r="Q456" s="30"/>
      <c r="R456" s="210" t="s">
        <v>42</v>
      </c>
      <c r="S456" s="210" t="s">
        <v>42</v>
      </c>
      <c r="T456" s="210" t="s">
        <v>42</v>
      </c>
      <c r="U456" s="299" t="s">
        <v>41</v>
      </c>
    </row>
    <row r="457" spans="1:24" customFormat="1" ht="15.75" thickBot="1" x14ac:dyDescent="0.3">
      <c r="A457" s="1"/>
      <c r="B457" s="44" t="s">
        <v>1</v>
      </c>
      <c r="C457" s="124" t="s">
        <v>1</v>
      </c>
      <c r="D457" s="124" t="s">
        <v>2</v>
      </c>
      <c r="E457" s="124" t="s">
        <v>3</v>
      </c>
      <c r="F457" s="124" t="s">
        <v>4</v>
      </c>
      <c r="G457" s="105" t="s">
        <v>5</v>
      </c>
      <c r="H457" s="543" t="s">
        <v>6</v>
      </c>
      <c r="I457" s="505"/>
      <c r="J457" s="314"/>
      <c r="K457" s="210">
        <v>0</v>
      </c>
      <c r="L457" s="208" t="s">
        <v>42</v>
      </c>
      <c r="M457" s="346" t="s">
        <v>42</v>
      </c>
      <c r="N457" s="346" t="s">
        <v>42</v>
      </c>
      <c r="O457" s="346" t="s">
        <v>42</v>
      </c>
      <c r="P457" s="334"/>
      <c r="Q457" s="335"/>
      <c r="R457" s="346" t="s">
        <v>42</v>
      </c>
      <c r="S457" s="346" t="s">
        <v>42</v>
      </c>
      <c r="T457" s="346" t="s">
        <v>42</v>
      </c>
      <c r="U457" s="299" t="s">
        <v>41</v>
      </c>
    </row>
    <row r="458" spans="1:24" customFormat="1" ht="14.25" customHeight="1" x14ac:dyDescent="0.25">
      <c r="A458" s="23"/>
      <c r="B458" s="57">
        <v>3040</v>
      </c>
      <c r="C458" s="595">
        <v>3040</v>
      </c>
      <c r="D458" s="586" t="s">
        <v>314</v>
      </c>
      <c r="E458" s="109">
        <v>1</v>
      </c>
      <c r="F458" s="109" t="s">
        <v>315</v>
      </c>
      <c r="G458" s="110">
        <v>212.27</v>
      </c>
      <c r="H458" s="266">
        <v>2570590</v>
      </c>
      <c r="I458" s="120"/>
      <c r="J458" s="522"/>
      <c r="K458" s="210">
        <v>0</v>
      </c>
      <c r="L458" s="498" t="s">
        <v>287</v>
      </c>
      <c r="M458" s="215">
        <v>100</v>
      </c>
      <c r="N458" s="216" t="s">
        <v>481</v>
      </c>
      <c r="O458" s="216" t="s">
        <v>316</v>
      </c>
      <c r="P458" s="217"/>
      <c r="Q4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8" s="348" t="s">
        <v>287</v>
      </c>
      <c r="S458" s="304">
        <v>100</v>
      </c>
      <c r="T458" s="26" t="s">
        <v>998</v>
      </c>
      <c r="U458" s="26" t="s">
        <v>998</v>
      </c>
    </row>
    <row r="459" spans="1:24" customFormat="1" ht="14.25" customHeight="1" x14ac:dyDescent="0.25">
      <c r="A459" s="23">
        <v>3041</v>
      </c>
      <c r="B459" s="57"/>
      <c r="C459" s="596"/>
      <c r="D459" s="587"/>
      <c r="E459" s="89">
        <v>2</v>
      </c>
      <c r="F459" s="89" t="s">
        <v>317</v>
      </c>
      <c r="G459" s="90">
        <v>297.14</v>
      </c>
      <c r="H459" s="267">
        <v>3598365</v>
      </c>
      <c r="I459" s="120">
        <f>+G459-G458</f>
        <v>84.869999999999976</v>
      </c>
      <c r="J459" s="514">
        <v>84.869999999999976</v>
      </c>
      <c r="K459" s="467">
        <v>1027776</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9" s="294"/>
      <c r="S459" s="305"/>
      <c r="T459" s="26" t="s">
        <v>998</v>
      </c>
      <c r="U459" s="26"/>
    </row>
    <row r="460" spans="1:24" customFormat="1" ht="14.25" customHeight="1" x14ac:dyDescent="0.25">
      <c r="A460" s="23">
        <v>3042</v>
      </c>
      <c r="B460" s="57"/>
      <c r="C460" s="596"/>
      <c r="D460" s="587"/>
      <c r="E460" s="89">
        <v>3</v>
      </c>
      <c r="F460" s="89" t="s">
        <v>318</v>
      </c>
      <c r="G460" s="90">
        <v>382.01</v>
      </c>
      <c r="H460" s="267">
        <v>4626141</v>
      </c>
      <c r="I460" s="120">
        <f>+G460-G459</f>
        <v>84.87</v>
      </c>
      <c r="J460" s="331"/>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60" s="294"/>
      <c r="S460" s="305"/>
      <c r="T460" s="26" t="s">
        <v>998</v>
      </c>
      <c r="U460" s="26"/>
    </row>
    <row r="461" spans="1:24" customFormat="1" ht="14.25" customHeight="1" x14ac:dyDescent="0.25">
      <c r="A461" s="23">
        <v>3043</v>
      </c>
      <c r="B461" s="57"/>
      <c r="C461" s="596"/>
      <c r="D461" s="587"/>
      <c r="E461" s="89">
        <v>4</v>
      </c>
      <c r="F461" s="89" t="s">
        <v>319</v>
      </c>
      <c r="G461" s="90">
        <v>466.87</v>
      </c>
      <c r="H461" s="267">
        <v>5653796</v>
      </c>
      <c r="I461" s="120">
        <f t="shared" ref="I461:I472" si="0">+G461-G460</f>
        <v>84.860000000000014</v>
      </c>
      <c r="J461" s="523"/>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1" s="294"/>
      <c r="S461" s="305"/>
      <c r="T461" s="26" t="s">
        <v>998</v>
      </c>
      <c r="U461" s="26"/>
    </row>
    <row r="462" spans="1:24" customFormat="1" ht="14.25" customHeight="1" x14ac:dyDescent="0.25">
      <c r="A462" s="23">
        <v>3044</v>
      </c>
      <c r="B462" s="57"/>
      <c r="C462" s="596"/>
      <c r="D462" s="587"/>
      <c r="E462" s="89">
        <v>5</v>
      </c>
      <c r="F462" s="89" t="s">
        <v>320</v>
      </c>
      <c r="G462" s="90">
        <v>551.74</v>
      </c>
      <c r="H462" s="267">
        <v>6681571</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2" s="294"/>
      <c r="S462" s="305"/>
      <c r="T462" s="26" t="s">
        <v>998</v>
      </c>
      <c r="U462" s="26"/>
    </row>
    <row r="463" spans="1:24" customFormat="1" ht="14.25" customHeight="1" x14ac:dyDescent="0.25">
      <c r="A463" s="23">
        <v>3045</v>
      </c>
      <c r="B463" s="57"/>
      <c r="C463" s="596"/>
      <c r="D463" s="587"/>
      <c r="E463" s="89">
        <v>6</v>
      </c>
      <c r="F463" s="89" t="s">
        <v>321</v>
      </c>
      <c r="G463" s="90">
        <v>636.61</v>
      </c>
      <c r="H463" s="267">
        <v>7709347</v>
      </c>
      <c r="I463" s="120">
        <f t="shared" si="0"/>
        <v>84.87</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3" s="294"/>
      <c r="S463" s="305"/>
      <c r="T463" s="26" t="s">
        <v>998</v>
      </c>
      <c r="U463" s="26"/>
    </row>
    <row r="464" spans="1:24" customFormat="1" ht="14.25" customHeight="1" x14ac:dyDescent="0.25">
      <c r="A464" s="23">
        <v>3046</v>
      </c>
      <c r="B464" s="57"/>
      <c r="C464" s="596"/>
      <c r="D464" s="587"/>
      <c r="E464" s="89">
        <v>7</v>
      </c>
      <c r="F464" s="89" t="s">
        <v>322</v>
      </c>
      <c r="G464" s="90">
        <v>721.47</v>
      </c>
      <c r="H464" s="267">
        <v>8737002</v>
      </c>
      <c r="I464" s="120">
        <f t="shared" si="0"/>
        <v>84.860000000000014</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4" s="294"/>
      <c r="S464" s="305"/>
      <c r="T464" s="26" t="s">
        <v>998</v>
      </c>
      <c r="U464" s="26"/>
    </row>
    <row r="465" spans="1:21" customFormat="1" ht="14.25" customHeight="1" x14ac:dyDescent="0.25">
      <c r="A465" s="23">
        <v>3047</v>
      </c>
      <c r="B465" s="57"/>
      <c r="C465" s="596"/>
      <c r="D465" s="587"/>
      <c r="E465" s="89">
        <v>8</v>
      </c>
      <c r="F465" s="89" t="s">
        <v>323</v>
      </c>
      <c r="G465" s="90">
        <v>806.34</v>
      </c>
      <c r="H465" s="267">
        <v>9764777</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5" s="294"/>
      <c r="S465" s="305"/>
      <c r="T465" s="26" t="s">
        <v>998</v>
      </c>
      <c r="U465" s="26"/>
    </row>
    <row r="466" spans="1:21" customFormat="1" ht="14.25" customHeight="1" x14ac:dyDescent="0.25">
      <c r="A466" s="23">
        <v>3048</v>
      </c>
      <c r="B466" s="57"/>
      <c r="C466" s="596"/>
      <c r="D466" s="587"/>
      <c r="E466" s="89">
        <v>9</v>
      </c>
      <c r="F466" s="89" t="s">
        <v>324</v>
      </c>
      <c r="G466" s="90">
        <v>891.21</v>
      </c>
      <c r="H466" s="267">
        <v>10792553</v>
      </c>
      <c r="I466" s="120">
        <f t="shared" si="0"/>
        <v>84.87</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6" s="294"/>
      <c r="S466" s="305"/>
      <c r="T466" s="26" t="s">
        <v>998</v>
      </c>
      <c r="U466" s="26"/>
    </row>
    <row r="467" spans="1:21" customFormat="1" ht="14.25" customHeight="1" x14ac:dyDescent="0.25">
      <c r="A467" s="23">
        <v>3049</v>
      </c>
      <c r="B467" s="57"/>
      <c r="C467" s="596"/>
      <c r="D467" s="587"/>
      <c r="E467" s="89">
        <v>10</v>
      </c>
      <c r="F467" s="89" t="s">
        <v>325</v>
      </c>
      <c r="G467" s="90">
        <v>976.07</v>
      </c>
      <c r="H467" s="267">
        <v>11820208</v>
      </c>
      <c r="I467" s="120">
        <f t="shared" si="0"/>
        <v>84.860000000000014</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7" s="294"/>
      <c r="S467" s="305"/>
      <c r="T467" s="26" t="s">
        <v>998</v>
      </c>
      <c r="U467" s="26"/>
    </row>
    <row r="468" spans="1:21" customFormat="1" ht="14.25" customHeight="1" x14ac:dyDescent="0.25">
      <c r="A468" s="23">
        <v>3050</v>
      </c>
      <c r="B468" s="57"/>
      <c r="C468" s="596"/>
      <c r="D468" s="587"/>
      <c r="E468" s="89">
        <v>11</v>
      </c>
      <c r="F468" s="89" t="s">
        <v>326</v>
      </c>
      <c r="G468" s="90">
        <v>1060.94</v>
      </c>
      <c r="H468" s="267">
        <v>12847983</v>
      </c>
      <c r="I468" s="120">
        <f t="shared" si="0"/>
        <v>84.87</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8" s="294"/>
      <c r="S468" s="305"/>
      <c r="T468" s="26" t="s">
        <v>998</v>
      </c>
      <c r="U468" s="26"/>
    </row>
    <row r="469" spans="1:21" customFormat="1" ht="14.25" customHeight="1" x14ac:dyDescent="0.25">
      <c r="A469" s="23">
        <v>3051</v>
      </c>
      <c r="B469" s="57"/>
      <c r="C469" s="596"/>
      <c r="D469" s="587"/>
      <c r="E469" s="89">
        <v>12</v>
      </c>
      <c r="F469" s="89" t="s">
        <v>327</v>
      </c>
      <c r="G469" s="90">
        <v>1145.81</v>
      </c>
      <c r="H469" s="267">
        <v>13875759</v>
      </c>
      <c r="I469" s="120">
        <f t="shared" si="0"/>
        <v>84.869999999999891</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9" s="294"/>
      <c r="S469" s="305"/>
      <c r="T469" s="26" t="s">
        <v>998</v>
      </c>
      <c r="U469" s="26"/>
    </row>
    <row r="470" spans="1:21" customFormat="1" ht="14.25" customHeight="1" x14ac:dyDescent="0.25">
      <c r="A470" s="23">
        <v>3052</v>
      </c>
      <c r="B470" s="57"/>
      <c r="C470" s="596"/>
      <c r="D470" s="587"/>
      <c r="E470" s="89">
        <v>13</v>
      </c>
      <c r="F470" s="89" t="s">
        <v>328</v>
      </c>
      <c r="G470" s="90">
        <v>1230.6699999999998</v>
      </c>
      <c r="H470" s="267">
        <v>14903414</v>
      </c>
      <c r="I470" s="120">
        <f t="shared" si="0"/>
        <v>84.8599999999999</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70" s="294"/>
      <c r="S470" s="305"/>
      <c r="T470" s="26" t="s">
        <v>998</v>
      </c>
      <c r="U470" s="26"/>
    </row>
    <row r="471" spans="1:21" customFormat="1" ht="14.25" customHeight="1" x14ac:dyDescent="0.25">
      <c r="A471" s="23">
        <v>3053</v>
      </c>
      <c r="B471" s="57"/>
      <c r="C471" s="596"/>
      <c r="D471" s="587"/>
      <c r="E471" s="89">
        <v>14</v>
      </c>
      <c r="F471" s="89" t="s">
        <v>329</v>
      </c>
      <c r="G471" s="90">
        <v>1315.54</v>
      </c>
      <c r="H471" s="267">
        <v>15931189</v>
      </c>
      <c r="I471" s="120">
        <f t="shared" si="0"/>
        <v>84.870000000000118</v>
      </c>
      <c r="J471" s="522"/>
      <c r="K471" s="210">
        <v>0</v>
      </c>
      <c r="L471" s="24" t="s">
        <v>287</v>
      </c>
      <c r="M471" s="25">
        <v>100</v>
      </c>
      <c r="N471" s="37" t="s">
        <v>481</v>
      </c>
      <c r="O471" s="37" t="s">
        <v>316</v>
      </c>
      <c r="P471" s="211"/>
      <c r="Q4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1" s="294"/>
      <c r="S471" s="305"/>
      <c r="T471" s="26" t="s">
        <v>998</v>
      </c>
      <c r="U471" s="26"/>
    </row>
    <row r="472" spans="1:21" customFormat="1" ht="14.25" customHeight="1" thickBot="1" x14ac:dyDescent="0.3">
      <c r="A472" s="23">
        <v>3054</v>
      </c>
      <c r="B472" s="57"/>
      <c r="C472" s="597"/>
      <c r="D472" s="588"/>
      <c r="E472" s="111">
        <v>15</v>
      </c>
      <c r="F472" s="111" t="s">
        <v>330</v>
      </c>
      <c r="G472" s="112">
        <v>1400.4099999999999</v>
      </c>
      <c r="H472" s="268">
        <v>16958965</v>
      </c>
      <c r="I472" s="120">
        <f t="shared" si="0"/>
        <v>84.869999999999891</v>
      </c>
      <c r="J472" s="522"/>
      <c r="K472" s="210">
        <v>0</v>
      </c>
      <c r="L472" s="499" t="s">
        <v>287</v>
      </c>
      <c r="M472" s="221">
        <v>100</v>
      </c>
      <c r="N472" s="222" t="s">
        <v>481</v>
      </c>
      <c r="O472" s="222" t="s">
        <v>316</v>
      </c>
      <c r="P472" s="223"/>
      <c r="Q472"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2" s="295"/>
      <c r="S472" s="309"/>
      <c r="T472" s="26" t="s">
        <v>998</v>
      </c>
      <c r="U472" s="26"/>
    </row>
    <row r="473" spans="1:21" customFormat="1" ht="12" customHeight="1" x14ac:dyDescent="0.25">
      <c r="A473" s="23"/>
      <c r="B473" s="57"/>
      <c r="C473" s="583">
        <v>90049</v>
      </c>
      <c r="D473" s="586" t="s">
        <v>331</v>
      </c>
      <c r="E473" s="109">
        <v>1</v>
      </c>
      <c r="F473" s="109" t="s">
        <v>315</v>
      </c>
      <c r="G473" s="110">
        <v>0</v>
      </c>
      <c r="H473" s="266">
        <v>0</v>
      </c>
      <c r="I473" s="120"/>
      <c r="J473" s="509"/>
      <c r="K473" s="210">
        <v>0</v>
      </c>
      <c r="L473" s="498" t="s">
        <v>287</v>
      </c>
      <c r="M473" s="216">
        <v>0</v>
      </c>
      <c r="N473" s="216" t="s">
        <v>481</v>
      </c>
      <c r="O473" s="216" t="s">
        <v>316</v>
      </c>
      <c r="P473" s="217"/>
      <c r="Q4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3" s="348" t="s">
        <v>287</v>
      </c>
      <c r="S473" s="349">
        <v>0</v>
      </c>
      <c r="T473" s="26" t="s">
        <v>998</v>
      </c>
      <c r="U473" s="26" t="s">
        <v>998</v>
      </c>
    </row>
    <row r="474" spans="1:21" customFormat="1" ht="12" customHeight="1" x14ac:dyDescent="0.25">
      <c r="A474" s="23">
        <v>90050</v>
      </c>
      <c r="B474" s="57"/>
      <c r="C474" s="584"/>
      <c r="D474" s="587"/>
      <c r="E474" s="89">
        <v>2</v>
      </c>
      <c r="F474" s="89" t="s">
        <v>317</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25">
      <c r="A475" s="23">
        <v>90051</v>
      </c>
      <c r="B475" s="57"/>
      <c r="C475" s="584"/>
      <c r="D475" s="587"/>
      <c r="E475" s="89">
        <v>3</v>
      </c>
      <c r="F475" s="89" t="s">
        <v>318</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25">
      <c r="A476" s="23">
        <v>90052</v>
      </c>
      <c r="B476" s="57"/>
      <c r="C476" s="584"/>
      <c r="D476" s="587"/>
      <c r="E476" s="89">
        <v>4</v>
      </c>
      <c r="F476" s="89" t="s">
        <v>319</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25">
      <c r="A477" s="23">
        <v>90053</v>
      </c>
      <c r="B477" s="57"/>
      <c r="C477" s="584"/>
      <c r="D477" s="587"/>
      <c r="E477" s="89">
        <v>5</v>
      </c>
      <c r="F477" s="89" t="s">
        <v>320</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25">
      <c r="A478" s="23">
        <v>90054</v>
      </c>
      <c r="B478" s="57"/>
      <c r="C478" s="584"/>
      <c r="D478" s="587"/>
      <c r="E478" s="89">
        <v>6</v>
      </c>
      <c r="F478" s="89" t="s">
        <v>321</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25">
      <c r="A479" s="23">
        <v>90055</v>
      </c>
      <c r="B479" s="57"/>
      <c r="C479" s="584"/>
      <c r="D479" s="587"/>
      <c r="E479" s="89">
        <v>7</v>
      </c>
      <c r="F479" s="89" t="s">
        <v>322</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25">
      <c r="A480" s="23">
        <v>90056</v>
      </c>
      <c r="B480" s="57"/>
      <c r="C480" s="584"/>
      <c r="D480" s="587"/>
      <c r="E480" s="89">
        <v>8</v>
      </c>
      <c r="F480" s="89" t="s">
        <v>323</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25">
      <c r="A481" s="23">
        <v>90057</v>
      </c>
      <c r="B481" s="57"/>
      <c r="C481" s="584"/>
      <c r="D481" s="587"/>
      <c r="E481" s="89">
        <v>9</v>
      </c>
      <c r="F481" s="89" t="s">
        <v>324</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25">
      <c r="A482" s="23">
        <v>90058</v>
      </c>
      <c r="B482" s="57"/>
      <c r="C482" s="584"/>
      <c r="D482" s="587"/>
      <c r="E482" s="89">
        <v>10</v>
      </c>
      <c r="F482" s="89" t="s">
        <v>325</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25">
      <c r="A483" s="23">
        <v>90059</v>
      </c>
      <c r="B483" s="57"/>
      <c r="C483" s="584"/>
      <c r="D483" s="587"/>
      <c r="E483" s="89">
        <v>11</v>
      </c>
      <c r="F483" s="89" t="s">
        <v>326</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25">
      <c r="A484" s="23">
        <v>90060</v>
      </c>
      <c r="B484" s="57"/>
      <c r="C484" s="584"/>
      <c r="D484" s="587"/>
      <c r="E484" s="89">
        <v>12</v>
      </c>
      <c r="F484" s="89" t="s">
        <v>327</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25">
      <c r="A485" s="23">
        <v>90061</v>
      </c>
      <c r="B485" s="57"/>
      <c r="C485" s="584"/>
      <c r="D485" s="587"/>
      <c r="E485" s="89">
        <v>13</v>
      </c>
      <c r="F485" s="89" t="s">
        <v>328</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x14ac:dyDescent="0.25">
      <c r="A486" s="23">
        <v>90062</v>
      </c>
      <c r="B486" s="57"/>
      <c r="C486" s="584"/>
      <c r="D486" s="587"/>
      <c r="E486" s="89">
        <v>14</v>
      </c>
      <c r="F486" s="89" t="s">
        <v>329</v>
      </c>
      <c r="G486" s="90">
        <v>0</v>
      </c>
      <c r="H486" s="267">
        <v>0</v>
      </c>
      <c r="I486" s="120"/>
      <c r="J486" s="509"/>
      <c r="K486" s="210">
        <v>0</v>
      </c>
      <c r="L486" s="24" t="s">
        <v>287</v>
      </c>
      <c r="M486" s="37">
        <v>0</v>
      </c>
      <c r="N486" s="37" t="s">
        <v>481</v>
      </c>
      <c r="O486" s="37" t="s">
        <v>316</v>
      </c>
      <c r="P486" s="211"/>
      <c r="Q486" s="30"/>
      <c r="R486" s="294"/>
      <c r="S486" s="305"/>
      <c r="T486" s="26" t="s">
        <v>998</v>
      </c>
      <c r="U486" s="26"/>
    </row>
    <row r="487" spans="1:21" customFormat="1" ht="12" customHeight="1" thickBot="1" x14ac:dyDescent="0.3">
      <c r="A487" s="23">
        <v>90063</v>
      </c>
      <c r="B487" s="57"/>
      <c r="C487" s="585"/>
      <c r="D487" s="588"/>
      <c r="E487" s="111">
        <v>15</v>
      </c>
      <c r="F487" s="111" t="s">
        <v>330</v>
      </c>
      <c r="G487" s="112">
        <v>0</v>
      </c>
      <c r="H487" s="268">
        <v>0</v>
      </c>
      <c r="I487" s="120"/>
      <c r="J487" s="509"/>
      <c r="K487" s="210">
        <v>0</v>
      </c>
      <c r="L487" s="499" t="s">
        <v>287</v>
      </c>
      <c r="M487" s="222">
        <v>0</v>
      </c>
      <c r="N487" s="222" t="s">
        <v>481</v>
      </c>
      <c r="O487" s="222" t="s">
        <v>316</v>
      </c>
      <c r="P487" s="223"/>
      <c r="Q487" s="224"/>
      <c r="R487" s="295"/>
      <c r="S487" s="309"/>
      <c r="T487" s="26" t="s">
        <v>998</v>
      </c>
      <c r="U487" s="26"/>
    </row>
    <row r="488" spans="1:21" customFormat="1" ht="12.75" customHeight="1" x14ac:dyDescent="0.25">
      <c r="A488" s="23"/>
      <c r="B488" s="57"/>
      <c r="C488" s="583">
        <v>91130</v>
      </c>
      <c r="D488" s="641" t="s">
        <v>332</v>
      </c>
      <c r="E488" s="407">
        <v>1</v>
      </c>
      <c r="F488" s="109" t="s">
        <v>315</v>
      </c>
      <c r="G488" s="110">
        <v>84.95</v>
      </c>
      <c r="H488" s="266">
        <v>1028745</v>
      </c>
      <c r="I488" s="120"/>
      <c r="J488" s="286"/>
      <c r="K488" s="210">
        <v>0</v>
      </c>
      <c r="L488" s="498" t="s">
        <v>287</v>
      </c>
      <c r="M488" s="216">
        <v>40</v>
      </c>
      <c r="N488" s="216" t="s">
        <v>481</v>
      </c>
      <c r="O488" s="216" t="s">
        <v>316</v>
      </c>
      <c r="P488" s="217"/>
      <c r="Q4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8" s="348" t="s">
        <v>287</v>
      </c>
      <c r="S488" s="349">
        <v>40</v>
      </c>
      <c r="T488" s="26" t="s">
        <v>998</v>
      </c>
      <c r="U488" s="26" t="s">
        <v>998</v>
      </c>
    </row>
    <row r="489" spans="1:21" customFormat="1" ht="12.75" customHeight="1" x14ac:dyDescent="0.25">
      <c r="A489" s="23">
        <v>91133</v>
      </c>
      <c r="B489" s="57"/>
      <c r="C489" s="584"/>
      <c r="D489" s="642"/>
      <c r="E489" s="135">
        <v>2</v>
      </c>
      <c r="F489" s="89" t="s">
        <v>317</v>
      </c>
      <c r="G489" s="90">
        <v>118.88</v>
      </c>
      <c r="H489" s="267">
        <v>1439637</v>
      </c>
      <c r="I489" s="120">
        <f t="shared" ref="I489:I502" si="1">+G489-G488</f>
        <v>33.929999999999993</v>
      </c>
      <c r="J489" s="514">
        <v>33.929999999999993</v>
      </c>
      <c r="K489" s="467">
        <v>410892</v>
      </c>
      <c r="L489" s="24" t="s">
        <v>287</v>
      </c>
      <c r="M489" s="37">
        <v>40</v>
      </c>
      <c r="N489" s="37" t="s">
        <v>481</v>
      </c>
      <c r="O489" s="37" t="s">
        <v>316</v>
      </c>
      <c r="P489" s="211"/>
      <c r="Q489" s="30"/>
      <c r="R489" s="294"/>
      <c r="S489" s="305"/>
      <c r="T489" s="26" t="s">
        <v>998</v>
      </c>
      <c r="U489" s="26"/>
    </row>
    <row r="490" spans="1:21" customFormat="1" ht="12.75" customHeight="1" x14ac:dyDescent="0.25">
      <c r="A490" s="23">
        <v>91136</v>
      </c>
      <c r="B490" s="57"/>
      <c r="C490" s="584"/>
      <c r="D490" s="642"/>
      <c r="E490" s="135">
        <v>3</v>
      </c>
      <c r="F490" s="89" t="s">
        <v>318</v>
      </c>
      <c r="G490" s="90">
        <v>152.81</v>
      </c>
      <c r="H490" s="267">
        <v>1850529</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25">
      <c r="A491" s="23">
        <v>91139</v>
      </c>
      <c r="B491" s="57"/>
      <c r="C491" s="584"/>
      <c r="D491" s="642"/>
      <c r="E491" s="135">
        <v>4</v>
      </c>
      <c r="F491" s="89" t="s">
        <v>319</v>
      </c>
      <c r="G491" s="90">
        <v>186.74</v>
      </c>
      <c r="H491" s="267">
        <v>2261421</v>
      </c>
      <c r="I491" s="120">
        <f t="shared" si="1"/>
        <v>33.930000000000007</v>
      </c>
      <c r="J491" s="286"/>
      <c r="K491" s="210">
        <v>0</v>
      </c>
      <c r="L491" s="24" t="s">
        <v>287</v>
      </c>
      <c r="M491" s="37">
        <v>40</v>
      </c>
      <c r="N491" s="37" t="s">
        <v>481</v>
      </c>
      <c r="O491" s="37" t="s">
        <v>316</v>
      </c>
      <c r="P491" s="211"/>
      <c r="Q491" s="30"/>
      <c r="R491" s="294"/>
      <c r="S491" s="305"/>
      <c r="T491" s="26" t="s">
        <v>998</v>
      </c>
      <c r="U491" s="26"/>
    </row>
    <row r="492" spans="1:21" customFormat="1" ht="12.75" customHeight="1" x14ac:dyDescent="0.25">
      <c r="A492" s="23">
        <v>91142</v>
      </c>
      <c r="B492" s="57"/>
      <c r="C492" s="584"/>
      <c r="D492" s="642"/>
      <c r="E492" s="135">
        <v>5</v>
      </c>
      <c r="F492" s="89" t="s">
        <v>320</v>
      </c>
      <c r="G492" s="90">
        <v>220.67</v>
      </c>
      <c r="H492" s="267">
        <v>2672314</v>
      </c>
      <c r="I492" s="120">
        <f t="shared" si="1"/>
        <v>33.929999999999978</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25">
      <c r="A493" s="23">
        <v>91145</v>
      </c>
      <c r="B493" s="57"/>
      <c r="C493" s="584"/>
      <c r="D493" s="642"/>
      <c r="E493" s="135">
        <v>6</v>
      </c>
      <c r="F493" s="89" t="s">
        <v>321</v>
      </c>
      <c r="G493" s="90">
        <v>254.6</v>
      </c>
      <c r="H493" s="267">
        <v>3083206</v>
      </c>
      <c r="I493" s="120">
        <f t="shared" si="1"/>
        <v>33.930000000000007</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25">
      <c r="A494" s="23">
        <v>91148</v>
      </c>
      <c r="B494" s="57"/>
      <c r="C494" s="584"/>
      <c r="D494" s="642"/>
      <c r="E494" s="135">
        <v>7</v>
      </c>
      <c r="F494" s="89" t="s">
        <v>322</v>
      </c>
      <c r="G494" s="90">
        <v>288.52999999999997</v>
      </c>
      <c r="H494" s="267">
        <v>3494098</v>
      </c>
      <c r="I494" s="120">
        <f t="shared" si="1"/>
        <v>33.929999999999978</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25">
      <c r="A495" s="23">
        <v>91151</v>
      </c>
      <c r="B495" s="57"/>
      <c r="C495" s="584"/>
      <c r="D495" s="642"/>
      <c r="E495" s="135">
        <v>8</v>
      </c>
      <c r="F495" s="89" t="s">
        <v>323</v>
      </c>
      <c r="G495" s="90">
        <v>322.45999999999998</v>
      </c>
      <c r="H495" s="267">
        <v>3904991</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25">
      <c r="A496" s="23">
        <v>91154</v>
      </c>
      <c r="B496" s="57"/>
      <c r="C496" s="584"/>
      <c r="D496" s="642"/>
      <c r="E496" s="135">
        <v>9</v>
      </c>
      <c r="F496" s="89" t="s">
        <v>324</v>
      </c>
      <c r="G496" s="90">
        <v>356.39</v>
      </c>
      <c r="H496" s="267">
        <v>4315883</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25">
      <c r="A497" s="23">
        <v>91157</v>
      </c>
      <c r="B497" s="57"/>
      <c r="C497" s="584"/>
      <c r="D497" s="642"/>
      <c r="E497" s="135">
        <v>10</v>
      </c>
      <c r="F497" s="89" t="s">
        <v>325</v>
      </c>
      <c r="G497" s="90">
        <v>390.32</v>
      </c>
      <c r="H497" s="267">
        <v>4726775</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25">
      <c r="A498" s="23">
        <v>91160</v>
      </c>
      <c r="B498" s="57"/>
      <c r="C498" s="584"/>
      <c r="D498" s="642"/>
      <c r="E498" s="135">
        <v>11</v>
      </c>
      <c r="F498" s="89" t="s">
        <v>326</v>
      </c>
      <c r="G498" s="90">
        <v>424.25</v>
      </c>
      <c r="H498" s="267">
        <v>5137668</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25">
      <c r="A499" s="23">
        <v>91163</v>
      </c>
      <c r="B499" s="57"/>
      <c r="C499" s="584"/>
      <c r="D499" s="642"/>
      <c r="E499" s="135">
        <v>12</v>
      </c>
      <c r="F499" s="89" t="s">
        <v>327</v>
      </c>
      <c r="G499" s="90">
        <v>458.18</v>
      </c>
      <c r="H499" s="267">
        <v>5548560</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25">
      <c r="A500" s="23">
        <v>91166</v>
      </c>
      <c r="B500" s="57"/>
      <c r="C500" s="584"/>
      <c r="D500" s="642"/>
      <c r="E500" s="135">
        <v>13</v>
      </c>
      <c r="F500" s="89" t="s">
        <v>328</v>
      </c>
      <c r="G500" s="90">
        <v>492.11</v>
      </c>
      <c r="H500" s="267">
        <v>5959452</v>
      </c>
      <c r="I500" s="120">
        <f t="shared" si="1"/>
        <v>33.930000000000007</v>
      </c>
      <c r="J500" s="212"/>
      <c r="K500" s="210">
        <v>0</v>
      </c>
      <c r="L500" s="24" t="s">
        <v>287</v>
      </c>
      <c r="M500" s="37">
        <v>40</v>
      </c>
      <c r="N500" s="37" t="s">
        <v>481</v>
      </c>
      <c r="O500" s="37" t="s">
        <v>316</v>
      </c>
      <c r="P500" s="211"/>
      <c r="Q500" s="30"/>
      <c r="R500" s="294"/>
      <c r="S500" s="305"/>
      <c r="T500" s="26" t="s">
        <v>998</v>
      </c>
      <c r="U500" s="26"/>
    </row>
    <row r="501" spans="1:21" customFormat="1" ht="12.75" customHeight="1" x14ac:dyDescent="0.25">
      <c r="A501" s="23">
        <v>91169</v>
      </c>
      <c r="B501" s="57"/>
      <c r="C501" s="584"/>
      <c r="D501" s="642"/>
      <c r="E501" s="135">
        <v>14</v>
      </c>
      <c r="F501" s="89" t="s">
        <v>329</v>
      </c>
      <c r="G501" s="90">
        <v>526.04</v>
      </c>
      <c r="H501" s="267">
        <v>6370344</v>
      </c>
      <c r="I501" s="120">
        <f t="shared" si="1"/>
        <v>33.92999999999995</v>
      </c>
      <c r="J501" s="212"/>
      <c r="K501" s="210">
        <v>0</v>
      </c>
      <c r="L501" s="24" t="s">
        <v>287</v>
      </c>
      <c r="M501" s="37">
        <v>40</v>
      </c>
      <c r="N501" s="37" t="s">
        <v>481</v>
      </c>
      <c r="O501" s="37" t="s">
        <v>316</v>
      </c>
      <c r="P501" s="211"/>
      <c r="Q501" s="30"/>
      <c r="R501" s="294"/>
      <c r="S501" s="305"/>
      <c r="T501" s="26" t="s">
        <v>998</v>
      </c>
      <c r="U501" s="26"/>
    </row>
    <row r="502" spans="1:21" customFormat="1" ht="18" customHeight="1" thickBot="1" x14ac:dyDescent="0.3">
      <c r="A502" s="23">
        <v>91172</v>
      </c>
      <c r="B502" s="57"/>
      <c r="C502" s="585"/>
      <c r="D502" s="643"/>
      <c r="E502" s="408">
        <v>15</v>
      </c>
      <c r="F502" s="111" t="s">
        <v>330</v>
      </c>
      <c r="G502" s="112">
        <v>559.97</v>
      </c>
      <c r="H502" s="268">
        <v>6781237</v>
      </c>
      <c r="I502" s="120">
        <f t="shared" si="1"/>
        <v>33.930000000000064</v>
      </c>
      <c r="J502" s="212"/>
      <c r="K502" s="210">
        <v>0</v>
      </c>
      <c r="L502" s="499" t="s">
        <v>287</v>
      </c>
      <c r="M502" s="222">
        <v>40</v>
      </c>
      <c r="N502" s="222" t="s">
        <v>481</v>
      </c>
      <c r="O502" s="222" t="s">
        <v>316</v>
      </c>
      <c r="P502" s="223"/>
      <c r="Q502" s="224"/>
      <c r="R502" s="295"/>
      <c r="S502" s="309"/>
      <c r="T502" s="26" t="s">
        <v>998</v>
      </c>
      <c r="U502" s="26"/>
    </row>
    <row r="503" spans="1:21" customFormat="1" ht="14.25" customHeight="1" x14ac:dyDescent="0.25">
      <c r="A503" s="23"/>
      <c r="B503" s="57"/>
      <c r="C503" s="583">
        <v>91131</v>
      </c>
      <c r="D503" s="644" t="s">
        <v>333</v>
      </c>
      <c r="E503" s="109">
        <v>1</v>
      </c>
      <c r="F503" s="109" t="s">
        <v>315</v>
      </c>
      <c r="G503" s="110">
        <v>106.16</v>
      </c>
      <c r="H503" s="266">
        <v>1285598</v>
      </c>
      <c r="I503" s="120"/>
      <c r="J503" s="286"/>
      <c r="K503" s="210">
        <v>0</v>
      </c>
      <c r="L503" s="498" t="s">
        <v>287</v>
      </c>
      <c r="M503" s="216">
        <v>50</v>
      </c>
      <c r="N503" s="216" t="s">
        <v>481</v>
      </c>
      <c r="O503" s="216" t="s">
        <v>316</v>
      </c>
      <c r="P503" s="217"/>
      <c r="Q50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3" s="348" t="s">
        <v>287</v>
      </c>
      <c r="S503" s="349">
        <v>50</v>
      </c>
      <c r="T503" s="26" t="s">
        <v>998</v>
      </c>
      <c r="U503" s="26" t="s">
        <v>998</v>
      </c>
    </row>
    <row r="504" spans="1:21" customFormat="1" ht="14.25" customHeight="1" x14ac:dyDescent="0.25">
      <c r="A504" s="23">
        <v>91134</v>
      </c>
      <c r="B504" s="57"/>
      <c r="C504" s="584"/>
      <c r="D504" s="645"/>
      <c r="E504" s="89">
        <v>2</v>
      </c>
      <c r="F504" s="89" t="s">
        <v>317</v>
      </c>
      <c r="G504" s="90">
        <v>148.57</v>
      </c>
      <c r="H504" s="267">
        <v>1799183</v>
      </c>
      <c r="I504" s="120">
        <f t="shared" ref="I504:I517" si="2">+G504-G503</f>
        <v>42.41</v>
      </c>
      <c r="J504" s="514">
        <v>42.41</v>
      </c>
      <c r="K504" s="467">
        <v>513585</v>
      </c>
      <c r="L504" s="24" t="s">
        <v>287</v>
      </c>
      <c r="M504" s="37">
        <v>50</v>
      </c>
      <c r="N504" s="37" t="s">
        <v>481</v>
      </c>
      <c r="O504" s="37" t="s">
        <v>316</v>
      </c>
      <c r="P504" s="211"/>
      <c r="Q504" s="30"/>
      <c r="R504" s="294"/>
      <c r="S504" s="305"/>
      <c r="T504" s="26" t="s">
        <v>998</v>
      </c>
      <c r="U504" s="26"/>
    </row>
    <row r="505" spans="1:21" customFormat="1" ht="14.25" customHeight="1" x14ac:dyDescent="0.25">
      <c r="A505" s="23">
        <v>91137</v>
      </c>
      <c r="B505" s="57"/>
      <c r="C505" s="584"/>
      <c r="D505" s="645"/>
      <c r="E505" s="89">
        <v>3</v>
      </c>
      <c r="F505" s="89" t="s">
        <v>318</v>
      </c>
      <c r="G505" s="90">
        <v>190.98</v>
      </c>
      <c r="H505" s="267">
        <v>2312768</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25">
      <c r="A506" s="23">
        <v>91140</v>
      </c>
      <c r="B506" s="57"/>
      <c r="C506" s="584"/>
      <c r="D506" s="645"/>
      <c r="E506" s="89">
        <v>4</v>
      </c>
      <c r="F506" s="89" t="s">
        <v>319</v>
      </c>
      <c r="G506" s="90">
        <v>233.39</v>
      </c>
      <c r="H506" s="267">
        <v>2826353</v>
      </c>
      <c r="I506" s="120">
        <f t="shared" si="2"/>
        <v>42.41</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25">
      <c r="A507" s="23">
        <v>91143</v>
      </c>
      <c r="B507" s="57"/>
      <c r="C507" s="584"/>
      <c r="D507" s="645"/>
      <c r="E507" s="89">
        <v>5</v>
      </c>
      <c r="F507" s="89" t="s">
        <v>320</v>
      </c>
      <c r="G507" s="90">
        <v>275.79999999999995</v>
      </c>
      <c r="H507" s="267">
        <v>3339938</v>
      </c>
      <c r="I507" s="120">
        <f t="shared" si="2"/>
        <v>42.409999999999968</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25">
      <c r="A508" s="23">
        <v>91146</v>
      </c>
      <c r="B508" s="57"/>
      <c r="C508" s="584"/>
      <c r="D508" s="645"/>
      <c r="E508" s="89">
        <v>6</v>
      </c>
      <c r="F508" s="89" t="s">
        <v>321</v>
      </c>
      <c r="G508" s="90">
        <v>318.22000000000003</v>
      </c>
      <c r="H508" s="267">
        <v>3853644</v>
      </c>
      <c r="I508" s="120">
        <f t="shared" si="2"/>
        <v>42.420000000000073</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25">
      <c r="A509" s="23">
        <v>91149</v>
      </c>
      <c r="B509" s="57"/>
      <c r="C509" s="584"/>
      <c r="D509" s="645"/>
      <c r="E509" s="89">
        <v>7</v>
      </c>
      <c r="F509" s="89" t="s">
        <v>322</v>
      </c>
      <c r="G509" s="90">
        <v>360.63</v>
      </c>
      <c r="H509" s="267">
        <v>4367229</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25">
      <c r="A510" s="23">
        <v>91152</v>
      </c>
      <c r="B510" s="57"/>
      <c r="C510" s="584"/>
      <c r="D510" s="645"/>
      <c r="E510" s="89">
        <v>8</v>
      </c>
      <c r="F510" s="89" t="s">
        <v>323</v>
      </c>
      <c r="G510" s="90">
        <v>403.03999999999996</v>
      </c>
      <c r="H510" s="267">
        <v>4880814</v>
      </c>
      <c r="I510" s="120">
        <f t="shared" si="2"/>
        <v>42.409999999999968</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25">
      <c r="A511" s="23">
        <v>91155</v>
      </c>
      <c r="B511" s="57"/>
      <c r="C511" s="584"/>
      <c r="D511" s="645"/>
      <c r="E511" s="89">
        <v>9</v>
      </c>
      <c r="F511" s="89" t="s">
        <v>324</v>
      </c>
      <c r="G511" s="90">
        <v>445.45000000000005</v>
      </c>
      <c r="H511" s="267">
        <v>5394400</v>
      </c>
      <c r="I511" s="120">
        <f t="shared" si="2"/>
        <v>42.410000000000082</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25">
      <c r="A512" s="23">
        <v>91158</v>
      </c>
      <c r="B512" s="57"/>
      <c r="C512" s="584"/>
      <c r="D512" s="645"/>
      <c r="E512" s="89">
        <v>10</v>
      </c>
      <c r="F512" s="89" t="s">
        <v>325</v>
      </c>
      <c r="G512" s="90">
        <v>487.86</v>
      </c>
      <c r="H512" s="267">
        <v>5907985</v>
      </c>
      <c r="I512" s="120">
        <f t="shared" si="2"/>
        <v>42.409999999999968</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25">
      <c r="A513" s="23">
        <v>91161</v>
      </c>
      <c r="B513" s="57"/>
      <c r="C513" s="584"/>
      <c r="D513" s="645"/>
      <c r="E513" s="89">
        <v>11</v>
      </c>
      <c r="F513" s="89" t="s">
        <v>326</v>
      </c>
      <c r="G513" s="90">
        <v>530.28</v>
      </c>
      <c r="H513" s="267">
        <v>6421691</v>
      </c>
      <c r="I513" s="120">
        <f t="shared" si="2"/>
        <v>42.419999999999959</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25">
      <c r="A514" s="23">
        <v>91164</v>
      </c>
      <c r="B514" s="57"/>
      <c r="C514" s="584"/>
      <c r="D514" s="645"/>
      <c r="E514" s="89">
        <v>12</v>
      </c>
      <c r="F514" s="89" t="s">
        <v>327</v>
      </c>
      <c r="G514" s="90">
        <v>572.68999999999994</v>
      </c>
      <c r="H514" s="267">
        <v>6935276</v>
      </c>
      <c r="I514" s="120">
        <f t="shared" si="2"/>
        <v>42.409999999999968</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25">
      <c r="A515" s="23">
        <v>91167</v>
      </c>
      <c r="B515" s="57"/>
      <c r="C515" s="584"/>
      <c r="D515" s="645"/>
      <c r="E515" s="89">
        <v>13</v>
      </c>
      <c r="F515" s="89" t="s">
        <v>328</v>
      </c>
      <c r="G515" s="90">
        <v>615.1</v>
      </c>
      <c r="H515" s="267">
        <v>7448861</v>
      </c>
      <c r="I515" s="120">
        <f t="shared" si="2"/>
        <v>42.410000000000082</v>
      </c>
      <c r="J515" s="524"/>
      <c r="K515" s="210">
        <v>0</v>
      </c>
      <c r="L515" s="24" t="s">
        <v>287</v>
      </c>
      <c r="M515" s="37">
        <v>50</v>
      </c>
      <c r="N515" s="37" t="s">
        <v>481</v>
      </c>
      <c r="O515" s="37" t="s">
        <v>316</v>
      </c>
      <c r="P515" s="211"/>
      <c r="Q515" s="30"/>
      <c r="R515" s="294"/>
      <c r="S515" s="305"/>
      <c r="T515" s="26" t="s">
        <v>998</v>
      </c>
      <c r="U515" s="26"/>
    </row>
    <row r="516" spans="1:21" customFormat="1" ht="14.25" customHeight="1" x14ac:dyDescent="0.25">
      <c r="A516" s="23">
        <v>91170</v>
      </c>
      <c r="B516" s="57"/>
      <c r="C516" s="584"/>
      <c r="D516" s="645"/>
      <c r="E516" s="89">
        <v>14</v>
      </c>
      <c r="F516" s="89" t="s">
        <v>334</v>
      </c>
      <c r="G516" s="90">
        <v>657.51</v>
      </c>
      <c r="H516" s="267">
        <v>7962446</v>
      </c>
      <c r="I516" s="120">
        <f t="shared" si="2"/>
        <v>42.409999999999968</v>
      </c>
      <c r="J516" s="524"/>
      <c r="K516" s="210">
        <v>0</v>
      </c>
      <c r="L516" s="24" t="s">
        <v>287</v>
      </c>
      <c r="M516" s="37">
        <v>50</v>
      </c>
      <c r="N516" s="37" t="s">
        <v>481</v>
      </c>
      <c r="O516" s="37" t="s">
        <v>316</v>
      </c>
      <c r="P516" s="211"/>
      <c r="Q516" s="30"/>
      <c r="R516" s="294"/>
      <c r="S516" s="305"/>
      <c r="T516" s="26" t="s">
        <v>998</v>
      </c>
      <c r="U516" s="26"/>
    </row>
    <row r="517" spans="1:21" customFormat="1" ht="14.25" customHeight="1" thickBot="1" x14ac:dyDescent="0.3">
      <c r="A517" s="23">
        <v>91173</v>
      </c>
      <c r="B517" s="57"/>
      <c r="C517" s="585"/>
      <c r="D517" s="646"/>
      <c r="E517" s="111">
        <v>15</v>
      </c>
      <c r="F517" s="111" t="s">
        <v>330</v>
      </c>
      <c r="G517" s="112">
        <v>699.92</v>
      </c>
      <c r="H517" s="268">
        <v>8476031</v>
      </c>
      <c r="I517" s="120">
        <f t="shared" si="2"/>
        <v>42.409999999999968</v>
      </c>
      <c r="J517" s="524"/>
      <c r="K517" s="210">
        <v>0</v>
      </c>
      <c r="L517" s="499" t="s">
        <v>287</v>
      </c>
      <c r="M517" s="222">
        <v>50</v>
      </c>
      <c r="N517" s="222" t="s">
        <v>481</v>
      </c>
      <c r="O517" s="222" t="s">
        <v>316</v>
      </c>
      <c r="P517" s="223"/>
      <c r="Q517" s="224"/>
      <c r="R517" s="295"/>
      <c r="S517" s="309"/>
      <c r="T517" s="26" t="s">
        <v>998</v>
      </c>
      <c r="U517" s="26"/>
    </row>
    <row r="518" spans="1:21" customFormat="1" ht="14.25" customHeight="1" x14ac:dyDescent="0.25">
      <c r="A518" s="23"/>
      <c r="B518" s="57"/>
      <c r="C518" s="583">
        <v>91132</v>
      </c>
      <c r="D518" s="586" t="s">
        <v>335</v>
      </c>
      <c r="E518" s="109">
        <v>1</v>
      </c>
      <c r="F518" s="109" t="s">
        <v>315</v>
      </c>
      <c r="G518" s="110">
        <v>127.41</v>
      </c>
      <c r="H518" s="266">
        <v>1542935</v>
      </c>
      <c r="I518" s="120"/>
      <c r="J518" s="286"/>
      <c r="K518" s="210">
        <v>0</v>
      </c>
      <c r="L518" s="498" t="s">
        <v>287</v>
      </c>
      <c r="M518" s="216">
        <v>60</v>
      </c>
      <c r="N518" s="216" t="s">
        <v>481</v>
      </c>
      <c r="O518" s="216" t="s">
        <v>316</v>
      </c>
      <c r="P518" s="217"/>
      <c r="Q5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8" s="348" t="s">
        <v>287</v>
      </c>
      <c r="S518" s="349">
        <v>60</v>
      </c>
      <c r="T518" s="26" t="s">
        <v>998</v>
      </c>
      <c r="U518" s="26" t="s">
        <v>998</v>
      </c>
    </row>
    <row r="519" spans="1:21" customFormat="1" ht="14.25" customHeight="1" x14ac:dyDescent="0.25">
      <c r="A519" s="23">
        <v>91135</v>
      </c>
      <c r="B519" s="57"/>
      <c r="C519" s="584"/>
      <c r="D519" s="587"/>
      <c r="E519" s="89">
        <v>2</v>
      </c>
      <c r="F519" s="89" t="s">
        <v>317</v>
      </c>
      <c r="G519" s="90">
        <v>178.3</v>
      </c>
      <c r="H519" s="267">
        <v>2159213</v>
      </c>
      <c r="I519" s="120">
        <f>+G519-G518</f>
        <v>50.890000000000015</v>
      </c>
      <c r="J519" s="514">
        <v>50.890000000000015</v>
      </c>
      <c r="K519" s="467">
        <v>616278</v>
      </c>
      <c r="L519" s="24" t="s">
        <v>287</v>
      </c>
      <c r="M519" s="37">
        <v>60</v>
      </c>
      <c r="N519" s="37" t="s">
        <v>481</v>
      </c>
      <c r="O519" s="37" t="s">
        <v>316</v>
      </c>
      <c r="P519" s="211"/>
      <c r="Q519" s="30"/>
      <c r="R519" s="294"/>
      <c r="S519" s="305"/>
      <c r="T519" s="26" t="s">
        <v>998</v>
      </c>
      <c r="U519" s="26"/>
    </row>
    <row r="520" spans="1:21" customFormat="1" ht="14.25" customHeight="1" x14ac:dyDescent="0.25">
      <c r="A520" s="23">
        <v>91138</v>
      </c>
      <c r="B520" s="57"/>
      <c r="C520" s="584"/>
      <c r="D520" s="587"/>
      <c r="E520" s="89">
        <v>3</v>
      </c>
      <c r="F520" s="89" t="s">
        <v>318</v>
      </c>
      <c r="G520" s="90">
        <v>229.19000000000003</v>
      </c>
      <c r="H520" s="267">
        <v>2775491</v>
      </c>
      <c r="I520" s="120">
        <f t="shared" ref="I520:I532" si="3">+G520-G519</f>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25">
      <c r="A521" s="23">
        <v>91141</v>
      </c>
      <c r="B521" s="57"/>
      <c r="C521" s="584"/>
      <c r="D521" s="587"/>
      <c r="E521" s="89">
        <v>4</v>
      </c>
      <c r="F521" s="89" t="s">
        <v>319</v>
      </c>
      <c r="G521" s="90">
        <v>280.08000000000004</v>
      </c>
      <c r="H521" s="267">
        <v>3391769</v>
      </c>
      <c r="I521" s="120">
        <f t="shared" si="3"/>
        <v>50.890000000000015</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25">
      <c r="A522" s="23">
        <v>91144</v>
      </c>
      <c r="B522" s="57"/>
      <c r="C522" s="584"/>
      <c r="D522" s="587"/>
      <c r="E522" s="89">
        <v>5</v>
      </c>
      <c r="F522" s="89" t="s">
        <v>320</v>
      </c>
      <c r="G522" s="90">
        <v>330.98</v>
      </c>
      <c r="H522" s="267">
        <v>4008168</v>
      </c>
      <c r="I522" s="120">
        <f t="shared" si="3"/>
        <v>50.899999999999977</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25">
      <c r="A523" s="23">
        <v>91147</v>
      </c>
      <c r="B523" s="57"/>
      <c r="C523" s="584"/>
      <c r="D523" s="587"/>
      <c r="E523" s="89">
        <v>6</v>
      </c>
      <c r="F523" s="89" t="s">
        <v>321</v>
      </c>
      <c r="G523" s="90">
        <v>381.87</v>
      </c>
      <c r="H523" s="267">
        <v>4624446</v>
      </c>
      <c r="I523" s="120">
        <f t="shared" si="3"/>
        <v>50.889999999999986</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25">
      <c r="A524" s="23">
        <v>91150</v>
      </c>
      <c r="B524" s="57"/>
      <c r="C524" s="584"/>
      <c r="D524" s="587"/>
      <c r="E524" s="89">
        <v>7</v>
      </c>
      <c r="F524" s="89" t="s">
        <v>322</v>
      </c>
      <c r="G524" s="90">
        <v>432.77</v>
      </c>
      <c r="H524" s="267">
        <v>5240845</v>
      </c>
      <c r="I524" s="120">
        <f t="shared" si="3"/>
        <v>50.899999999999977</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25">
      <c r="A525" s="23">
        <v>91153</v>
      </c>
      <c r="B525" s="57"/>
      <c r="C525" s="584"/>
      <c r="D525" s="587"/>
      <c r="E525" s="89">
        <v>8</v>
      </c>
      <c r="F525" s="89" t="s">
        <v>323</v>
      </c>
      <c r="G525" s="90">
        <v>483.65999999999997</v>
      </c>
      <c r="H525" s="267">
        <v>5857123</v>
      </c>
      <c r="I525" s="120">
        <f t="shared" si="3"/>
        <v>50.889999999999986</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25">
      <c r="A526" s="23">
        <v>91156</v>
      </c>
      <c r="B526" s="57"/>
      <c r="C526" s="584"/>
      <c r="D526" s="587"/>
      <c r="E526" s="89">
        <v>9</v>
      </c>
      <c r="F526" s="89" t="s">
        <v>324</v>
      </c>
      <c r="G526" s="90">
        <v>534.56000000000006</v>
      </c>
      <c r="H526" s="267">
        <v>6473522</v>
      </c>
      <c r="I526" s="120">
        <f t="shared" si="3"/>
        <v>50.900000000000091</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25">
      <c r="A527" s="23">
        <v>91159</v>
      </c>
      <c r="B527" s="57"/>
      <c r="C527" s="584"/>
      <c r="D527" s="587"/>
      <c r="E527" s="89">
        <v>10</v>
      </c>
      <c r="F527" s="89" t="s">
        <v>325</v>
      </c>
      <c r="G527" s="90">
        <v>585.44999999999993</v>
      </c>
      <c r="H527" s="267">
        <v>7089800</v>
      </c>
      <c r="I527" s="120">
        <f t="shared" si="3"/>
        <v>50.889999999999873</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25">
      <c r="A528" s="23">
        <v>91162</v>
      </c>
      <c r="B528" s="57"/>
      <c r="C528" s="584"/>
      <c r="D528" s="587"/>
      <c r="E528" s="89">
        <v>11</v>
      </c>
      <c r="F528" s="89" t="s">
        <v>326</v>
      </c>
      <c r="G528" s="90">
        <v>636.35</v>
      </c>
      <c r="H528" s="267">
        <v>7706199</v>
      </c>
      <c r="I528" s="120">
        <f t="shared" si="3"/>
        <v>50.900000000000091</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25">
      <c r="A529" s="23">
        <v>91165</v>
      </c>
      <c r="B529" s="57"/>
      <c r="C529" s="584"/>
      <c r="D529" s="587"/>
      <c r="E529" s="89">
        <v>12</v>
      </c>
      <c r="F529" s="89" t="s">
        <v>327</v>
      </c>
      <c r="G529" s="90">
        <v>687.24</v>
      </c>
      <c r="H529" s="267">
        <v>8322476</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25">
      <c r="A530" s="23">
        <v>91168</v>
      </c>
      <c r="B530" s="57"/>
      <c r="C530" s="584"/>
      <c r="D530" s="587"/>
      <c r="E530" s="89">
        <v>13</v>
      </c>
      <c r="F530" s="89" t="s">
        <v>328</v>
      </c>
      <c r="G530" s="90">
        <v>738.13</v>
      </c>
      <c r="H530" s="267">
        <v>8938754</v>
      </c>
      <c r="I530" s="120">
        <f t="shared" si="3"/>
        <v>50.889999999999986</v>
      </c>
      <c r="J530" s="524"/>
      <c r="K530" s="210">
        <v>0</v>
      </c>
      <c r="L530" s="24" t="s">
        <v>287</v>
      </c>
      <c r="M530" s="37">
        <v>60</v>
      </c>
      <c r="N530" s="37" t="s">
        <v>481</v>
      </c>
      <c r="O530" s="37" t="s">
        <v>316</v>
      </c>
      <c r="P530" s="211"/>
      <c r="Q530" s="30"/>
      <c r="R530" s="294"/>
      <c r="S530" s="305"/>
      <c r="T530" s="26" t="s">
        <v>998</v>
      </c>
      <c r="U530" s="26"/>
    </row>
    <row r="531" spans="1:21" customFormat="1" ht="14.25" customHeight="1" x14ac:dyDescent="0.25">
      <c r="A531" s="23">
        <v>91171</v>
      </c>
      <c r="B531" s="57"/>
      <c r="C531" s="584"/>
      <c r="D531" s="587"/>
      <c r="E531" s="89">
        <v>14</v>
      </c>
      <c r="F531" s="89" t="s">
        <v>329</v>
      </c>
      <c r="G531" s="90">
        <v>789.03</v>
      </c>
      <c r="H531" s="267">
        <v>9555153</v>
      </c>
      <c r="I531" s="539">
        <f t="shared" si="3"/>
        <v>50.899999999999977</v>
      </c>
      <c r="J531" s="524"/>
      <c r="K531" s="210">
        <v>0</v>
      </c>
      <c r="L531" s="24" t="s">
        <v>287</v>
      </c>
      <c r="M531" s="37">
        <v>60</v>
      </c>
      <c r="N531" s="37" t="s">
        <v>481</v>
      </c>
      <c r="O531" s="37" t="s">
        <v>316</v>
      </c>
      <c r="P531" s="211"/>
      <c r="Q531" s="30"/>
      <c r="R531" s="294"/>
      <c r="S531" s="305"/>
      <c r="T531" s="26" t="s">
        <v>998</v>
      </c>
      <c r="U531" s="26"/>
    </row>
    <row r="532" spans="1:21" customFormat="1" ht="14.25" customHeight="1" thickBot="1" x14ac:dyDescent="0.3">
      <c r="A532" s="23">
        <v>91174</v>
      </c>
      <c r="B532" s="57"/>
      <c r="C532" s="585"/>
      <c r="D532" s="588"/>
      <c r="E532" s="111">
        <v>15</v>
      </c>
      <c r="F532" s="111" t="s">
        <v>330</v>
      </c>
      <c r="G532" s="112">
        <v>839.92</v>
      </c>
      <c r="H532" s="268">
        <v>10171431</v>
      </c>
      <c r="I532" s="120">
        <f t="shared" si="3"/>
        <v>50.889999999999986</v>
      </c>
      <c r="J532" s="524"/>
      <c r="K532" s="210">
        <v>0</v>
      </c>
      <c r="L532" s="499" t="s">
        <v>287</v>
      </c>
      <c r="M532" s="222">
        <v>60</v>
      </c>
      <c r="N532" s="222" t="s">
        <v>481</v>
      </c>
      <c r="O532" s="222" t="s">
        <v>316</v>
      </c>
      <c r="P532" s="223"/>
      <c r="Q532" s="224"/>
      <c r="R532" s="295"/>
      <c r="S532" s="309"/>
      <c r="T532" s="26" t="s">
        <v>998</v>
      </c>
      <c r="U532" s="26"/>
    </row>
    <row r="533" spans="1:21" customFormat="1" ht="14.25" customHeight="1" x14ac:dyDescent="0.25">
      <c r="A533" s="23"/>
      <c r="B533" s="57"/>
      <c r="C533" s="589">
        <v>92130</v>
      </c>
      <c r="D533" s="592" t="s">
        <v>336</v>
      </c>
      <c r="E533" s="109">
        <v>1</v>
      </c>
      <c r="F533" s="109" t="s">
        <v>315</v>
      </c>
      <c r="G533" s="110">
        <v>148.61000000000001</v>
      </c>
      <c r="H533" s="266">
        <v>1799667</v>
      </c>
      <c r="I533" s="120"/>
      <c r="J533" s="286"/>
      <c r="K533" s="210">
        <v>0</v>
      </c>
      <c r="L533" s="498" t="s">
        <v>287</v>
      </c>
      <c r="M533" s="216">
        <v>70</v>
      </c>
      <c r="N533" s="216" t="s">
        <v>481</v>
      </c>
      <c r="O533" s="216" t="s">
        <v>337</v>
      </c>
      <c r="P533" s="217"/>
      <c r="Q53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3" s="348" t="s">
        <v>287</v>
      </c>
      <c r="S533" s="349">
        <v>70</v>
      </c>
      <c r="T533" s="26" t="s">
        <v>998</v>
      </c>
      <c r="U533" s="26" t="s">
        <v>998</v>
      </c>
    </row>
    <row r="534" spans="1:21" customFormat="1" ht="14.25" customHeight="1" x14ac:dyDescent="0.25">
      <c r="A534" s="23">
        <v>92133</v>
      </c>
      <c r="B534" s="57"/>
      <c r="C534" s="590"/>
      <c r="D534" s="593"/>
      <c r="E534" s="89">
        <v>2</v>
      </c>
      <c r="F534" s="89" t="s">
        <v>317</v>
      </c>
      <c r="G534" s="90">
        <v>207.99</v>
      </c>
      <c r="H534" s="267">
        <v>2518759</v>
      </c>
      <c r="I534" s="120">
        <f>+G534-G533</f>
        <v>59.379999999999995</v>
      </c>
      <c r="J534" s="514">
        <v>59.379999999999995</v>
      </c>
      <c r="K534" s="467">
        <v>719092</v>
      </c>
      <c r="L534" s="24" t="s">
        <v>287</v>
      </c>
      <c r="M534" s="37">
        <v>70</v>
      </c>
      <c r="N534" s="37" t="s">
        <v>481</v>
      </c>
      <c r="O534" s="37" t="s">
        <v>338</v>
      </c>
      <c r="P534" s="211"/>
      <c r="Q534" s="30"/>
      <c r="R534" s="294"/>
      <c r="S534" s="305"/>
      <c r="T534" s="26" t="s">
        <v>998</v>
      </c>
      <c r="U534" s="26"/>
    </row>
    <row r="535" spans="1:21" customFormat="1" ht="14.25" customHeight="1" x14ac:dyDescent="0.25">
      <c r="A535" s="23">
        <v>92136</v>
      </c>
      <c r="B535" s="57"/>
      <c r="C535" s="590"/>
      <c r="D535" s="593"/>
      <c r="E535" s="89">
        <v>3</v>
      </c>
      <c r="F535" s="89" t="s">
        <v>318</v>
      </c>
      <c r="G535" s="90">
        <v>267.37</v>
      </c>
      <c r="H535" s="267">
        <v>3237851</v>
      </c>
      <c r="I535" s="120">
        <f t="shared" ref="I535:I547" si="4">+G535-G534</f>
        <v>59.379999999999995</v>
      </c>
      <c r="J535" s="524"/>
      <c r="K535" s="210">
        <v>0</v>
      </c>
      <c r="L535" s="24" t="s">
        <v>287</v>
      </c>
      <c r="M535" s="37">
        <v>70</v>
      </c>
      <c r="N535" s="37" t="s">
        <v>481</v>
      </c>
      <c r="O535" s="37" t="s">
        <v>339</v>
      </c>
      <c r="P535" s="211"/>
      <c r="Q535" s="30"/>
      <c r="R535" s="294"/>
      <c r="S535" s="305"/>
      <c r="T535" s="26" t="s">
        <v>998</v>
      </c>
      <c r="U535" s="26"/>
    </row>
    <row r="536" spans="1:21" customFormat="1" ht="14.25" customHeight="1" x14ac:dyDescent="0.25">
      <c r="A536" s="23">
        <v>92139</v>
      </c>
      <c r="B536" s="57"/>
      <c r="C536" s="590"/>
      <c r="D536" s="593"/>
      <c r="E536" s="89">
        <v>4</v>
      </c>
      <c r="F536" s="89" t="s">
        <v>319</v>
      </c>
      <c r="G536" s="90">
        <v>326.75</v>
      </c>
      <c r="H536" s="267">
        <v>3956943</v>
      </c>
      <c r="I536" s="120">
        <f t="shared" si="4"/>
        <v>59.379999999999995</v>
      </c>
      <c r="J536" s="524"/>
      <c r="K536" s="210">
        <v>0</v>
      </c>
      <c r="L536" s="24" t="s">
        <v>287</v>
      </c>
      <c r="M536" s="37">
        <v>70</v>
      </c>
      <c r="N536" s="37" t="s">
        <v>481</v>
      </c>
      <c r="O536" s="37" t="s">
        <v>340</v>
      </c>
      <c r="P536" s="211"/>
      <c r="Q536" s="30"/>
      <c r="R536" s="294"/>
      <c r="S536" s="305"/>
      <c r="T536" s="26" t="s">
        <v>998</v>
      </c>
      <c r="U536" s="26"/>
    </row>
    <row r="537" spans="1:21" customFormat="1" ht="14.25" customHeight="1" x14ac:dyDescent="0.25">
      <c r="A537" s="23">
        <v>92142</v>
      </c>
      <c r="B537" s="57"/>
      <c r="C537" s="590"/>
      <c r="D537" s="593"/>
      <c r="E537" s="89">
        <v>5</v>
      </c>
      <c r="F537" s="89" t="s">
        <v>320</v>
      </c>
      <c r="G537" s="90">
        <v>386.12</v>
      </c>
      <c r="H537" s="267">
        <v>4675913</v>
      </c>
      <c r="I537" s="120">
        <f t="shared" si="4"/>
        <v>59.370000000000005</v>
      </c>
      <c r="J537" s="524"/>
      <c r="K537" s="210">
        <v>0</v>
      </c>
      <c r="L537" s="24" t="s">
        <v>287</v>
      </c>
      <c r="M537" s="37">
        <v>70</v>
      </c>
      <c r="N537" s="37" t="s">
        <v>481</v>
      </c>
      <c r="O537" s="37" t="s">
        <v>341</v>
      </c>
      <c r="P537" s="211"/>
      <c r="Q537" s="30"/>
      <c r="R537" s="294"/>
      <c r="S537" s="305"/>
      <c r="T537" s="26" t="s">
        <v>998</v>
      </c>
      <c r="U537" s="26"/>
    </row>
    <row r="538" spans="1:21" customFormat="1" ht="14.25" customHeight="1" x14ac:dyDescent="0.25">
      <c r="A538" s="23">
        <v>92145</v>
      </c>
      <c r="B538" s="57"/>
      <c r="C538" s="590"/>
      <c r="D538" s="593"/>
      <c r="E538" s="89">
        <v>6</v>
      </c>
      <c r="F538" s="89" t="s">
        <v>321</v>
      </c>
      <c r="G538" s="90">
        <v>445.5</v>
      </c>
      <c r="H538" s="267">
        <v>5395005</v>
      </c>
      <c r="I538" s="120">
        <f t="shared" si="4"/>
        <v>59.379999999999995</v>
      </c>
      <c r="J538" s="524"/>
      <c r="K538" s="210">
        <v>0</v>
      </c>
      <c r="L538" s="24" t="s">
        <v>287</v>
      </c>
      <c r="M538" s="37">
        <v>70</v>
      </c>
      <c r="N538" s="37" t="s">
        <v>481</v>
      </c>
      <c r="O538" s="37" t="s">
        <v>342</v>
      </c>
      <c r="P538" s="211"/>
      <c r="Q538" s="30"/>
      <c r="R538" s="294"/>
      <c r="S538" s="305"/>
      <c r="T538" s="26" t="s">
        <v>998</v>
      </c>
      <c r="U538" s="26"/>
    </row>
    <row r="539" spans="1:21" customFormat="1" ht="14.25" customHeight="1" x14ac:dyDescent="0.25">
      <c r="A539" s="23">
        <v>92148</v>
      </c>
      <c r="B539" s="57"/>
      <c r="C539" s="590"/>
      <c r="D539" s="593"/>
      <c r="E539" s="89">
        <v>7</v>
      </c>
      <c r="F539" s="89" t="s">
        <v>322</v>
      </c>
      <c r="G539" s="90">
        <v>504.88</v>
      </c>
      <c r="H539" s="267">
        <v>6114097</v>
      </c>
      <c r="I539" s="120">
        <f t="shared" si="4"/>
        <v>59.379999999999995</v>
      </c>
      <c r="J539" s="524"/>
      <c r="K539" s="210">
        <v>0</v>
      </c>
      <c r="L539" s="24" t="s">
        <v>287</v>
      </c>
      <c r="M539" s="37">
        <v>70</v>
      </c>
      <c r="N539" s="37" t="s">
        <v>481</v>
      </c>
      <c r="O539" s="37" t="s">
        <v>343</v>
      </c>
      <c r="P539" s="211"/>
      <c r="Q539" s="30"/>
      <c r="R539" s="294"/>
      <c r="S539" s="305"/>
      <c r="T539" s="26" t="s">
        <v>998</v>
      </c>
      <c r="U539" s="26"/>
    </row>
    <row r="540" spans="1:21" customFormat="1" ht="14.25" customHeight="1" x14ac:dyDescent="0.25">
      <c r="A540" s="23">
        <v>92151</v>
      </c>
      <c r="B540" s="57"/>
      <c r="C540" s="590"/>
      <c r="D540" s="593"/>
      <c r="E540" s="89">
        <v>8</v>
      </c>
      <c r="F540" s="89" t="s">
        <v>323</v>
      </c>
      <c r="G540" s="90">
        <v>564.25</v>
      </c>
      <c r="H540" s="267">
        <v>6833068</v>
      </c>
      <c r="I540" s="120">
        <f t="shared" si="4"/>
        <v>59.370000000000005</v>
      </c>
      <c r="J540" s="524"/>
      <c r="K540" s="210">
        <v>0</v>
      </c>
      <c r="L540" s="24" t="s">
        <v>287</v>
      </c>
      <c r="M540" s="37">
        <v>70</v>
      </c>
      <c r="N540" s="37" t="s">
        <v>481</v>
      </c>
      <c r="O540" s="37" t="s">
        <v>344</v>
      </c>
      <c r="P540" s="211"/>
      <c r="Q540" s="30"/>
      <c r="R540" s="294"/>
      <c r="S540" s="305"/>
      <c r="T540" s="26" t="s">
        <v>998</v>
      </c>
      <c r="U540" s="26"/>
    </row>
    <row r="541" spans="1:21" customFormat="1" ht="14.25" customHeight="1" x14ac:dyDescent="0.25">
      <c r="A541" s="23">
        <v>92154</v>
      </c>
      <c r="B541" s="57"/>
      <c r="C541" s="590"/>
      <c r="D541" s="593"/>
      <c r="E541" s="89">
        <v>9</v>
      </c>
      <c r="F541" s="89" t="s">
        <v>324</v>
      </c>
      <c r="G541" s="90">
        <v>623.63</v>
      </c>
      <c r="H541" s="267">
        <v>7552159</v>
      </c>
      <c r="I541" s="120">
        <f t="shared" si="4"/>
        <v>59.379999999999995</v>
      </c>
      <c r="J541" s="524"/>
      <c r="K541" s="210">
        <v>0</v>
      </c>
      <c r="L541" s="24" t="s">
        <v>287</v>
      </c>
      <c r="M541" s="37">
        <v>70</v>
      </c>
      <c r="N541" s="37" t="s">
        <v>481</v>
      </c>
      <c r="O541" s="37" t="s">
        <v>345</v>
      </c>
      <c r="P541" s="211"/>
      <c r="Q541" s="30"/>
      <c r="R541" s="294"/>
      <c r="S541" s="305"/>
      <c r="T541" s="26" t="s">
        <v>998</v>
      </c>
      <c r="U541" s="26"/>
    </row>
    <row r="542" spans="1:21" customFormat="1" ht="14.25" customHeight="1" x14ac:dyDescent="0.25">
      <c r="A542" s="23">
        <v>92157</v>
      </c>
      <c r="B542" s="57"/>
      <c r="C542" s="590"/>
      <c r="D542" s="593"/>
      <c r="E542" s="89">
        <v>10</v>
      </c>
      <c r="F542" s="89" t="s">
        <v>325</v>
      </c>
      <c r="G542" s="90">
        <v>683.01</v>
      </c>
      <c r="H542" s="267">
        <v>8271251</v>
      </c>
      <c r="I542" s="120">
        <f t="shared" si="4"/>
        <v>59.379999999999995</v>
      </c>
      <c r="J542" s="524"/>
      <c r="K542" s="210">
        <v>0</v>
      </c>
      <c r="L542" s="24" t="s">
        <v>287</v>
      </c>
      <c r="M542" s="37">
        <v>70</v>
      </c>
      <c r="N542" s="37" t="s">
        <v>481</v>
      </c>
      <c r="O542" s="37" t="s">
        <v>346</v>
      </c>
      <c r="P542" s="211"/>
      <c r="Q542" s="30"/>
      <c r="R542" s="294"/>
      <c r="S542" s="305"/>
      <c r="T542" s="26" t="s">
        <v>998</v>
      </c>
      <c r="U542" s="26"/>
    </row>
    <row r="543" spans="1:21" customFormat="1" ht="14.25" customHeight="1" x14ac:dyDescent="0.25">
      <c r="A543" s="23">
        <v>92160</v>
      </c>
      <c r="B543" s="57"/>
      <c r="C543" s="590"/>
      <c r="D543" s="593"/>
      <c r="E543" s="89">
        <v>11</v>
      </c>
      <c r="F543" s="89" t="s">
        <v>326</v>
      </c>
      <c r="G543" s="90">
        <v>742.38</v>
      </c>
      <c r="H543" s="267">
        <v>8990222</v>
      </c>
      <c r="I543" s="120">
        <f t="shared" si="4"/>
        <v>59.370000000000005</v>
      </c>
      <c r="J543" s="524"/>
      <c r="K543" s="210">
        <v>0</v>
      </c>
      <c r="L543" s="24" t="s">
        <v>287</v>
      </c>
      <c r="M543" s="37">
        <v>70</v>
      </c>
      <c r="N543" s="37" t="s">
        <v>481</v>
      </c>
      <c r="O543" s="37" t="s">
        <v>347</v>
      </c>
      <c r="P543" s="211"/>
      <c r="Q543" s="30"/>
      <c r="R543" s="294"/>
      <c r="S543" s="305"/>
      <c r="T543" s="26" t="s">
        <v>998</v>
      </c>
      <c r="U543" s="26"/>
    </row>
    <row r="544" spans="1:21" customFormat="1" ht="14.25" customHeight="1" x14ac:dyDescent="0.25">
      <c r="A544" s="23">
        <v>92163</v>
      </c>
      <c r="B544" s="57"/>
      <c r="C544" s="590"/>
      <c r="D544" s="593"/>
      <c r="E544" s="89">
        <v>12</v>
      </c>
      <c r="F544" s="89" t="s">
        <v>327</v>
      </c>
      <c r="G544" s="90">
        <v>801.76</v>
      </c>
      <c r="H544" s="267">
        <v>9709314</v>
      </c>
      <c r="I544" s="120">
        <f t="shared" si="4"/>
        <v>59.379999999999995</v>
      </c>
      <c r="J544" s="524"/>
      <c r="K544" s="210">
        <v>0</v>
      </c>
      <c r="L544" s="24" t="s">
        <v>287</v>
      </c>
      <c r="M544" s="37">
        <v>70</v>
      </c>
      <c r="N544" s="37" t="s">
        <v>481</v>
      </c>
      <c r="O544" s="37" t="s">
        <v>348</v>
      </c>
      <c r="P544" s="211"/>
      <c r="Q544" s="30"/>
      <c r="R544" s="294"/>
      <c r="S544" s="305"/>
      <c r="T544" s="26" t="s">
        <v>998</v>
      </c>
      <c r="U544" s="26"/>
    </row>
    <row r="545" spans="1:21" customFormat="1" ht="14.25" customHeight="1" x14ac:dyDescent="0.25">
      <c r="A545" s="23">
        <v>92166</v>
      </c>
      <c r="B545" s="57"/>
      <c r="C545" s="590"/>
      <c r="D545" s="593"/>
      <c r="E545" s="89">
        <v>13</v>
      </c>
      <c r="F545" s="89" t="s">
        <v>328</v>
      </c>
      <c r="G545" s="90">
        <v>861.14</v>
      </c>
      <c r="H545" s="267">
        <v>10428405</v>
      </c>
      <c r="I545" s="120">
        <f t="shared" si="4"/>
        <v>59.379999999999995</v>
      </c>
      <c r="J545" s="524"/>
      <c r="K545" s="210">
        <v>0</v>
      </c>
      <c r="L545" s="24" t="s">
        <v>287</v>
      </c>
      <c r="M545" s="37">
        <v>70</v>
      </c>
      <c r="N545" s="37" t="s">
        <v>481</v>
      </c>
      <c r="O545" s="37" t="s">
        <v>349</v>
      </c>
      <c r="P545" s="211"/>
      <c r="Q545" s="30"/>
      <c r="R545" s="294"/>
      <c r="S545" s="305"/>
      <c r="T545" s="26" t="s">
        <v>998</v>
      </c>
      <c r="U545" s="26"/>
    </row>
    <row r="546" spans="1:21" customFormat="1" ht="14.25" customHeight="1" x14ac:dyDescent="0.25">
      <c r="A546" s="23">
        <v>92169</v>
      </c>
      <c r="B546" s="57"/>
      <c r="C546" s="590"/>
      <c r="D546" s="593"/>
      <c r="E546" s="89">
        <v>14</v>
      </c>
      <c r="F546" s="89" t="s">
        <v>329</v>
      </c>
      <c r="G546" s="90">
        <v>920.51</v>
      </c>
      <c r="H546" s="267">
        <v>11147376</v>
      </c>
      <c r="I546" s="120">
        <f t="shared" si="4"/>
        <v>59.370000000000005</v>
      </c>
      <c r="J546" s="524"/>
      <c r="K546" s="210">
        <v>0</v>
      </c>
      <c r="L546" s="24" t="s">
        <v>287</v>
      </c>
      <c r="M546" s="37">
        <v>70</v>
      </c>
      <c r="N546" s="37" t="s">
        <v>481</v>
      </c>
      <c r="O546" s="37" t="s">
        <v>350</v>
      </c>
      <c r="P546" s="211"/>
      <c r="Q546" s="30"/>
      <c r="R546" s="294"/>
      <c r="S546" s="305"/>
      <c r="T546" s="26" t="s">
        <v>998</v>
      </c>
      <c r="U546" s="26"/>
    </row>
    <row r="547" spans="1:21" customFormat="1" ht="14.25" customHeight="1" thickBot="1" x14ac:dyDescent="0.3">
      <c r="A547" s="23">
        <v>92172</v>
      </c>
      <c r="B547" s="57"/>
      <c r="C547" s="591"/>
      <c r="D547" s="594"/>
      <c r="E547" s="111">
        <v>15</v>
      </c>
      <c r="F547" s="111" t="s">
        <v>351</v>
      </c>
      <c r="G547" s="112">
        <v>979.89</v>
      </c>
      <c r="H547" s="268">
        <v>11866468</v>
      </c>
      <c r="I547" s="120">
        <f t="shared" si="4"/>
        <v>59.379999999999995</v>
      </c>
      <c r="J547" s="524"/>
      <c r="K547" s="210">
        <v>0</v>
      </c>
      <c r="L547" s="499" t="s">
        <v>287</v>
      </c>
      <c r="M547" s="222">
        <v>70</v>
      </c>
      <c r="N547" s="222" t="s">
        <v>481</v>
      </c>
      <c r="O547" s="222" t="s">
        <v>352</v>
      </c>
      <c r="P547" s="223"/>
      <c r="Q547" s="224"/>
      <c r="R547" s="295"/>
      <c r="S547" s="309"/>
      <c r="T547" s="26" t="s">
        <v>998</v>
      </c>
      <c r="U547" s="26"/>
    </row>
    <row r="548" spans="1:21" customFormat="1" ht="14.25" customHeight="1" x14ac:dyDescent="0.25">
      <c r="A548" s="23"/>
      <c r="B548" s="57"/>
      <c r="C548" s="589">
        <v>92131</v>
      </c>
      <c r="D548" s="586" t="s">
        <v>353</v>
      </c>
      <c r="E548" s="109">
        <v>1</v>
      </c>
      <c r="F548" s="109" t="s">
        <v>315</v>
      </c>
      <c r="G548" s="110">
        <v>169.82</v>
      </c>
      <c r="H548" s="266">
        <v>2056520</v>
      </c>
      <c r="I548" s="120"/>
      <c r="J548" s="286"/>
      <c r="K548" s="210">
        <v>0</v>
      </c>
      <c r="L548" s="498" t="s">
        <v>287</v>
      </c>
      <c r="M548" s="216">
        <v>80</v>
      </c>
      <c r="N548" s="216" t="s">
        <v>481</v>
      </c>
      <c r="O548" s="216" t="s">
        <v>354</v>
      </c>
      <c r="P548" s="217"/>
      <c r="Q54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8" s="348" t="s">
        <v>287</v>
      </c>
      <c r="S548" s="349">
        <v>80</v>
      </c>
      <c r="T548" s="26" t="s">
        <v>998</v>
      </c>
      <c r="U548" s="26" t="s">
        <v>998</v>
      </c>
    </row>
    <row r="549" spans="1:21" customFormat="1" ht="14.25" customHeight="1" x14ac:dyDescent="0.25">
      <c r="A549" s="23">
        <v>92134</v>
      </c>
      <c r="B549" s="57"/>
      <c r="C549" s="590"/>
      <c r="D549" s="587"/>
      <c r="E549" s="89">
        <v>2</v>
      </c>
      <c r="F549" s="89" t="s">
        <v>317</v>
      </c>
      <c r="G549" s="90">
        <v>237.72</v>
      </c>
      <c r="H549" s="267">
        <v>2878789</v>
      </c>
      <c r="I549" s="120">
        <f t="shared" ref="I549:I562" si="5">+G549-G548</f>
        <v>67.900000000000006</v>
      </c>
      <c r="J549" s="514">
        <v>67.900000000000006</v>
      </c>
      <c r="K549" s="467">
        <v>822269</v>
      </c>
      <c r="L549" s="24" t="s">
        <v>287</v>
      </c>
      <c r="M549" s="37">
        <v>80</v>
      </c>
      <c r="N549" s="37" t="s">
        <v>481</v>
      </c>
      <c r="O549" s="37" t="s">
        <v>355</v>
      </c>
      <c r="P549" s="211"/>
      <c r="Q549" s="30"/>
      <c r="R549" s="294"/>
      <c r="S549" s="305"/>
      <c r="T549" s="26" t="s">
        <v>998</v>
      </c>
      <c r="U549" s="26"/>
    </row>
    <row r="550" spans="1:21" customFormat="1" ht="14.25" customHeight="1" x14ac:dyDescent="0.25">
      <c r="A550" s="23">
        <v>92137</v>
      </c>
      <c r="B550" s="57"/>
      <c r="C550" s="590"/>
      <c r="D550" s="587"/>
      <c r="E550" s="89">
        <v>3</v>
      </c>
      <c r="F550" s="89" t="s">
        <v>318</v>
      </c>
      <c r="G550" s="90">
        <v>305.62</v>
      </c>
      <c r="H550" s="267">
        <v>3701058</v>
      </c>
      <c r="I550" s="120">
        <f t="shared" si="5"/>
        <v>67.900000000000006</v>
      </c>
      <c r="J550" s="524"/>
      <c r="K550" s="210">
        <v>0</v>
      </c>
      <c r="L550" s="24" t="s">
        <v>287</v>
      </c>
      <c r="M550" s="37">
        <v>80</v>
      </c>
      <c r="N550" s="37" t="s">
        <v>481</v>
      </c>
      <c r="O550" s="37" t="s">
        <v>356</v>
      </c>
      <c r="P550" s="211"/>
      <c r="Q550" s="30"/>
      <c r="R550" s="294"/>
      <c r="S550" s="305"/>
      <c r="T550" s="26" t="s">
        <v>998</v>
      </c>
      <c r="U550" s="26"/>
    </row>
    <row r="551" spans="1:21" customFormat="1" ht="14.25" customHeight="1" x14ac:dyDescent="0.25">
      <c r="A551" s="23">
        <v>92140</v>
      </c>
      <c r="B551" s="57"/>
      <c r="C551" s="590"/>
      <c r="D551" s="587"/>
      <c r="E551" s="89">
        <v>4</v>
      </c>
      <c r="F551" s="89" t="s">
        <v>319</v>
      </c>
      <c r="G551" s="90">
        <v>373.52</v>
      </c>
      <c r="H551" s="267">
        <v>4523327</v>
      </c>
      <c r="I551" s="120">
        <f t="shared" si="5"/>
        <v>67.899999999999977</v>
      </c>
      <c r="J551" s="524"/>
      <c r="K551" s="210">
        <v>0</v>
      </c>
      <c r="L551" s="24" t="s">
        <v>287</v>
      </c>
      <c r="M551" s="37">
        <v>80</v>
      </c>
      <c r="N551" s="37" t="s">
        <v>481</v>
      </c>
      <c r="O551" s="37" t="s">
        <v>357</v>
      </c>
      <c r="P551" s="211"/>
      <c r="Q551" s="30"/>
      <c r="R551" s="294"/>
      <c r="S551" s="305"/>
      <c r="T551" s="26" t="s">
        <v>998</v>
      </c>
      <c r="U551" s="26"/>
    </row>
    <row r="552" spans="1:21" customFormat="1" ht="14.25" customHeight="1" x14ac:dyDescent="0.25">
      <c r="A552" s="23">
        <v>92143</v>
      </c>
      <c r="B552" s="57"/>
      <c r="C552" s="590"/>
      <c r="D552" s="587"/>
      <c r="E552" s="89">
        <v>5</v>
      </c>
      <c r="F552" s="89" t="s">
        <v>320</v>
      </c>
      <c r="G552" s="90">
        <v>441.41999999999996</v>
      </c>
      <c r="H552" s="267">
        <v>5345596</v>
      </c>
      <c r="I552" s="120">
        <f t="shared" si="5"/>
        <v>67.899999999999977</v>
      </c>
      <c r="J552" s="524"/>
      <c r="K552" s="210">
        <v>0</v>
      </c>
      <c r="L552" s="24" t="s">
        <v>287</v>
      </c>
      <c r="M552" s="37">
        <v>80</v>
      </c>
      <c r="N552" s="37" t="s">
        <v>481</v>
      </c>
      <c r="O552" s="37" t="s">
        <v>358</v>
      </c>
      <c r="P552" s="211"/>
      <c r="Q552" s="30"/>
      <c r="R552" s="294"/>
      <c r="S552" s="305"/>
      <c r="T552" s="26" t="s">
        <v>998</v>
      </c>
      <c r="U552" s="26"/>
    </row>
    <row r="553" spans="1:21" customFormat="1" ht="14.25" customHeight="1" x14ac:dyDescent="0.25">
      <c r="A553" s="23">
        <v>92146</v>
      </c>
      <c r="B553" s="57"/>
      <c r="C553" s="590"/>
      <c r="D553" s="587"/>
      <c r="E553" s="89">
        <v>6</v>
      </c>
      <c r="F553" s="89" t="s">
        <v>321</v>
      </c>
      <c r="G553" s="90">
        <v>509.32000000000005</v>
      </c>
      <c r="H553" s="267">
        <v>6167865</v>
      </c>
      <c r="I553" s="120">
        <f t="shared" si="5"/>
        <v>67.900000000000091</v>
      </c>
      <c r="J553" s="524"/>
      <c r="K553" s="210">
        <v>0</v>
      </c>
      <c r="L553" s="24" t="s">
        <v>287</v>
      </c>
      <c r="M553" s="37">
        <v>80</v>
      </c>
      <c r="N553" s="37" t="s">
        <v>481</v>
      </c>
      <c r="O553" s="37" t="s">
        <v>359</v>
      </c>
      <c r="P553" s="211"/>
      <c r="Q553" s="30"/>
      <c r="R553" s="294"/>
      <c r="S553" s="305"/>
      <c r="T553" s="26" t="s">
        <v>998</v>
      </c>
      <c r="U553" s="26"/>
    </row>
    <row r="554" spans="1:21" customFormat="1" ht="14.25" customHeight="1" x14ac:dyDescent="0.25">
      <c r="A554" s="23">
        <v>92149</v>
      </c>
      <c r="B554" s="57"/>
      <c r="C554" s="590"/>
      <c r="D554" s="587"/>
      <c r="E554" s="89">
        <v>7</v>
      </c>
      <c r="F554" s="89" t="s">
        <v>322</v>
      </c>
      <c r="G554" s="90">
        <v>577.23</v>
      </c>
      <c r="H554" s="267">
        <v>6990255</v>
      </c>
      <c r="I554" s="120">
        <f t="shared" si="5"/>
        <v>67.909999999999968</v>
      </c>
      <c r="J554" s="524"/>
      <c r="K554" s="210">
        <v>0</v>
      </c>
      <c r="L554" s="24" t="s">
        <v>287</v>
      </c>
      <c r="M554" s="37">
        <v>80</v>
      </c>
      <c r="N554" s="37" t="s">
        <v>481</v>
      </c>
      <c r="O554" s="37" t="s">
        <v>360</v>
      </c>
      <c r="P554" s="211"/>
      <c r="Q554" s="30"/>
      <c r="R554" s="294"/>
      <c r="S554" s="305"/>
      <c r="T554" s="26" t="s">
        <v>998</v>
      </c>
      <c r="U554" s="26"/>
    </row>
    <row r="555" spans="1:21" customFormat="1" ht="14.25" customHeight="1" x14ac:dyDescent="0.25">
      <c r="A555" s="23">
        <v>92152</v>
      </c>
      <c r="B555" s="57"/>
      <c r="C555" s="590"/>
      <c r="D555" s="587"/>
      <c r="E555" s="89">
        <v>8</v>
      </c>
      <c r="F555" s="89" t="s">
        <v>323</v>
      </c>
      <c r="G555" s="90">
        <v>645.13</v>
      </c>
      <c r="H555" s="267">
        <v>7812524</v>
      </c>
      <c r="I555" s="120">
        <f t="shared" si="5"/>
        <v>67.899999999999977</v>
      </c>
      <c r="J555" s="524"/>
      <c r="K555" s="210">
        <v>0</v>
      </c>
      <c r="L555" s="24" t="s">
        <v>287</v>
      </c>
      <c r="M555" s="37">
        <v>80</v>
      </c>
      <c r="N555" s="37" t="s">
        <v>481</v>
      </c>
      <c r="O555" s="37" t="s">
        <v>361</v>
      </c>
      <c r="P555" s="211"/>
      <c r="Q555" s="30"/>
      <c r="R555" s="294"/>
      <c r="S555" s="305"/>
      <c r="T555" s="26" t="s">
        <v>998</v>
      </c>
      <c r="U555" s="26"/>
    </row>
    <row r="556" spans="1:21" customFormat="1" ht="14.25" customHeight="1" x14ac:dyDescent="0.25">
      <c r="A556" s="23">
        <v>92155</v>
      </c>
      <c r="B556" s="57"/>
      <c r="C556" s="590"/>
      <c r="D556" s="587"/>
      <c r="E556" s="89">
        <v>9</v>
      </c>
      <c r="F556" s="89" t="s">
        <v>324</v>
      </c>
      <c r="G556" s="90">
        <v>713.03</v>
      </c>
      <c r="H556" s="267">
        <v>8634793</v>
      </c>
      <c r="I556" s="120">
        <f t="shared" si="5"/>
        <v>67.899999999999977</v>
      </c>
      <c r="J556" s="524"/>
      <c r="K556" s="210">
        <v>0</v>
      </c>
      <c r="L556" s="24" t="s">
        <v>287</v>
      </c>
      <c r="M556" s="37">
        <v>80</v>
      </c>
      <c r="N556" s="37" t="s">
        <v>481</v>
      </c>
      <c r="O556" s="37" t="s">
        <v>362</v>
      </c>
      <c r="P556" s="211"/>
      <c r="Q556" s="30"/>
      <c r="R556" s="294"/>
      <c r="S556" s="305"/>
      <c r="T556" s="26" t="s">
        <v>998</v>
      </c>
      <c r="U556" s="26"/>
    </row>
    <row r="557" spans="1:21" customFormat="1" ht="14.25" customHeight="1" x14ac:dyDescent="0.25">
      <c r="A557" s="23">
        <v>92158</v>
      </c>
      <c r="B557" s="57"/>
      <c r="C557" s="590"/>
      <c r="D557" s="587"/>
      <c r="E557" s="89">
        <v>10</v>
      </c>
      <c r="F557" s="89" t="s">
        <v>325</v>
      </c>
      <c r="G557" s="90">
        <v>780.93</v>
      </c>
      <c r="H557" s="267">
        <v>9457062</v>
      </c>
      <c r="I557" s="120">
        <f t="shared" si="5"/>
        <v>67.899999999999977</v>
      </c>
      <c r="J557" s="524"/>
      <c r="K557" s="210">
        <v>0</v>
      </c>
      <c r="L557" s="24" t="s">
        <v>287</v>
      </c>
      <c r="M557" s="37">
        <v>80</v>
      </c>
      <c r="N557" s="37" t="s">
        <v>481</v>
      </c>
      <c r="O557" s="37" t="s">
        <v>363</v>
      </c>
      <c r="P557" s="211"/>
      <c r="Q557" s="30"/>
      <c r="R557" s="294"/>
      <c r="S557" s="305"/>
      <c r="T557" s="26" t="s">
        <v>998</v>
      </c>
      <c r="U557" s="26"/>
    </row>
    <row r="558" spans="1:21" customFormat="1" ht="14.25" customHeight="1" x14ac:dyDescent="0.25">
      <c r="A558" s="23">
        <v>92161</v>
      </c>
      <c r="B558" s="57"/>
      <c r="C558" s="590"/>
      <c r="D558" s="587"/>
      <c r="E558" s="89">
        <v>11</v>
      </c>
      <c r="F558" s="89" t="s">
        <v>326</v>
      </c>
      <c r="G558" s="90">
        <v>848.82999999999993</v>
      </c>
      <c r="H558" s="267">
        <v>10279331</v>
      </c>
      <c r="I558" s="120">
        <f t="shared" si="5"/>
        <v>67.899999999999977</v>
      </c>
      <c r="J558" s="524"/>
      <c r="K558" s="210">
        <v>0</v>
      </c>
      <c r="L558" s="24" t="s">
        <v>287</v>
      </c>
      <c r="M558" s="37">
        <v>80</v>
      </c>
      <c r="N558" s="37" t="s">
        <v>481</v>
      </c>
      <c r="O558" s="37" t="s">
        <v>364</v>
      </c>
      <c r="P558" s="211"/>
      <c r="Q558" s="30"/>
      <c r="R558" s="294"/>
      <c r="S558" s="305"/>
      <c r="T558" s="26" t="s">
        <v>998</v>
      </c>
      <c r="U558" s="26"/>
    </row>
    <row r="559" spans="1:21" customFormat="1" ht="14.25" customHeight="1" x14ac:dyDescent="0.25">
      <c r="A559" s="23">
        <v>92164</v>
      </c>
      <c r="B559" s="57"/>
      <c r="C559" s="590"/>
      <c r="D559" s="587"/>
      <c r="E559" s="89">
        <v>12</v>
      </c>
      <c r="F559" s="89" t="s">
        <v>327</v>
      </c>
      <c r="G559" s="90">
        <v>916.73</v>
      </c>
      <c r="H559" s="267">
        <v>11101600</v>
      </c>
      <c r="I559" s="120">
        <f t="shared" si="5"/>
        <v>67.900000000000091</v>
      </c>
      <c r="J559" s="524"/>
      <c r="K559" s="210">
        <v>0</v>
      </c>
      <c r="L559" s="24" t="s">
        <v>287</v>
      </c>
      <c r="M559" s="37">
        <v>80</v>
      </c>
      <c r="N559" s="37" t="s">
        <v>481</v>
      </c>
      <c r="O559" s="37" t="s">
        <v>365</v>
      </c>
      <c r="P559" s="211"/>
      <c r="Q559" s="30"/>
      <c r="R559" s="294"/>
      <c r="S559" s="305"/>
      <c r="T559" s="26" t="s">
        <v>998</v>
      </c>
      <c r="U559" s="26"/>
    </row>
    <row r="560" spans="1:21" customFormat="1" ht="14.25" customHeight="1" x14ac:dyDescent="0.25">
      <c r="A560" s="23">
        <v>92167</v>
      </c>
      <c r="B560" s="57"/>
      <c r="C560" s="590"/>
      <c r="D560" s="587"/>
      <c r="E560" s="89">
        <v>13</v>
      </c>
      <c r="F560" s="89" t="s">
        <v>328</v>
      </c>
      <c r="G560" s="90">
        <v>984.64</v>
      </c>
      <c r="H560" s="267">
        <v>11923990</v>
      </c>
      <c r="I560" s="120">
        <f t="shared" si="5"/>
        <v>67.909999999999968</v>
      </c>
      <c r="J560" s="524"/>
      <c r="K560" s="210">
        <v>0</v>
      </c>
      <c r="L560" s="24" t="s">
        <v>287</v>
      </c>
      <c r="M560" s="37">
        <v>80</v>
      </c>
      <c r="N560" s="37" t="s">
        <v>481</v>
      </c>
      <c r="O560" s="37" t="s">
        <v>366</v>
      </c>
      <c r="P560" s="211"/>
      <c r="Q560" s="30"/>
      <c r="R560" s="294"/>
      <c r="S560" s="305"/>
      <c r="T560" s="26" t="s">
        <v>998</v>
      </c>
      <c r="U560" s="26"/>
    </row>
    <row r="561" spans="1:21" customFormat="1" ht="14.25" customHeight="1" x14ac:dyDescent="0.25">
      <c r="A561" s="23">
        <v>92170</v>
      </c>
      <c r="B561" s="57"/>
      <c r="C561" s="590"/>
      <c r="D561" s="587"/>
      <c r="E561" s="89">
        <v>14</v>
      </c>
      <c r="F561" s="89" t="s">
        <v>334</v>
      </c>
      <c r="G561" s="90">
        <v>1052.54</v>
      </c>
      <c r="H561" s="267">
        <v>12746259</v>
      </c>
      <c r="I561" s="120">
        <f t="shared" si="5"/>
        <v>67.899999999999977</v>
      </c>
      <c r="J561" s="524"/>
      <c r="K561" s="210">
        <v>0</v>
      </c>
      <c r="L561" s="24" t="s">
        <v>287</v>
      </c>
      <c r="M561" s="37">
        <v>80</v>
      </c>
      <c r="N561" s="37" t="s">
        <v>481</v>
      </c>
      <c r="O561" s="37" t="s">
        <v>367</v>
      </c>
      <c r="P561" s="211"/>
      <c r="Q561" s="30"/>
      <c r="R561" s="294"/>
      <c r="S561" s="305"/>
      <c r="T561" s="26" t="s">
        <v>998</v>
      </c>
      <c r="U561" s="26"/>
    </row>
    <row r="562" spans="1:21" customFormat="1" ht="14.25" customHeight="1" thickBot="1" x14ac:dyDescent="0.3">
      <c r="A562" s="23">
        <v>92173</v>
      </c>
      <c r="B562" s="57"/>
      <c r="C562" s="591"/>
      <c r="D562" s="588"/>
      <c r="E562" s="111">
        <v>15</v>
      </c>
      <c r="F562" s="111" t="s">
        <v>330</v>
      </c>
      <c r="G562" s="112">
        <v>1120.44</v>
      </c>
      <c r="H562" s="268">
        <v>13568528</v>
      </c>
      <c r="I562" s="120">
        <f t="shared" si="5"/>
        <v>67.900000000000091</v>
      </c>
      <c r="J562" s="524"/>
      <c r="K562" s="210">
        <v>0</v>
      </c>
      <c r="L562" s="499" t="s">
        <v>287</v>
      </c>
      <c r="M562" s="222">
        <v>80</v>
      </c>
      <c r="N562" s="222" t="s">
        <v>481</v>
      </c>
      <c r="O562" s="222" t="s">
        <v>368</v>
      </c>
      <c r="P562" s="223"/>
      <c r="Q562" s="224"/>
      <c r="R562" s="295"/>
      <c r="S562" s="309"/>
      <c r="T562" s="26" t="s">
        <v>998</v>
      </c>
      <c r="U562" s="26"/>
    </row>
    <row r="563" spans="1:21" customFormat="1" ht="12" customHeight="1" x14ac:dyDescent="0.25">
      <c r="A563" s="23"/>
      <c r="B563" s="677"/>
      <c r="C563" s="589">
        <v>92132</v>
      </c>
      <c r="D563" s="586" t="s">
        <v>369</v>
      </c>
      <c r="E563" s="109">
        <v>1</v>
      </c>
      <c r="F563" s="109" t="s">
        <v>315</v>
      </c>
      <c r="G563" s="110">
        <v>191.07</v>
      </c>
      <c r="H563" s="266">
        <v>2313858</v>
      </c>
      <c r="I563" s="120"/>
      <c r="J563" s="286"/>
      <c r="K563" s="210">
        <v>0</v>
      </c>
      <c r="L563" s="498" t="s">
        <v>287</v>
      </c>
      <c r="M563" s="216">
        <v>90</v>
      </c>
      <c r="N563" s="216" t="s">
        <v>481</v>
      </c>
      <c r="O563" s="216" t="s">
        <v>370</v>
      </c>
      <c r="P563" s="217"/>
      <c r="Q56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3" s="348" t="s">
        <v>287</v>
      </c>
      <c r="S563" s="349">
        <v>90</v>
      </c>
      <c r="T563" s="26" t="s">
        <v>998</v>
      </c>
      <c r="U563" s="26" t="s">
        <v>998</v>
      </c>
    </row>
    <row r="564" spans="1:21" customFormat="1" ht="12" customHeight="1" x14ac:dyDescent="0.25">
      <c r="A564" s="23">
        <v>92135</v>
      </c>
      <c r="B564" s="678"/>
      <c r="C564" s="590"/>
      <c r="D564" s="587"/>
      <c r="E564" s="89">
        <v>2</v>
      </c>
      <c r="F564" s="89" t="s">
        <v>317</v>
      </c>
      <c r="G564" s="90">
        <v>267.45</v>
      </c>
      <c r="H564" s="267">
        <v>3238820</v>
      </c>
      <c r="I564" s="120">
        <f t="shared" ref="I564:I577" si="6">+G564-G563</f>
        <v>76.38</v>
      </c>
      <c r="J564" s="514">
        <v>76.38</v>
      </c>
      <c r="K564" s="467">
        <v>924962</v>
      </c>
      <c r="L564" s="24" t="s">
        <v>287</v>
      </c>
      <c r="M564" s="37">
        <v>90</v>
      </c>
      <c r="N564" s="37" t="s">
        <v>481</v>
      </c>
      <c r="O564" s="37" t="s">
        <v>371</v>
      </c>
      <c r="P564" s="211"/>
      <c r="Q564" s="30"/>
      <c r="R564" s="294"/>
      <c r="S564" s="305"/>
      <c r="T564" s="26" t="s">
        <v>998</v>
      </c>
      <c r="U564" s="26"/>
    </row>
    <row r="565" spans="1:21" customFormat="1" ht="12" customHeight="1" x14ac:dyDescent="0.25">
      <c r="A565" s="23">
        <v>92138</v>
      </c>
      <c r="B565" s="678"/>
      <c r="C565" s="590"/>
      <c r="D565" s="587"/>
      <c r="E565" s="89">
        <v>3</v>
      </c>
      <c r="F565" s="89" t="s">
        <v>318</v>
      </c>
      <c r="G565" s="90">
        <v>343.83</v>
      </c>
      <c r="H565" s="267">
        <v>4163781</v>
      </c>
      <c r="I565" s="120">
        <f t="shared" si="6"/>
        <v>76.38</v>
      </c>
      <c r="J565" s="524"/>
      <c r="K565" s="210">
        <v>0</v>
      </c>
      <c r="L565" s="24" t="s">
        <v>287</v>
      </c>
      <c r="M565" s="37">
        <v>90</v>
      </c>
      <c r="N565" s="37" t="s">
        <v>481</v>
      </c>
      <c r="O565" s="37" t="s">
        <v>372</v>
      </c>
      <c r="P565" s="211"/>
      <c r="Q565" s="30"/>
      <c r="R565" s="294"/>
      <c r="S565" s="305"/>
      <c r="T565" s="26" t="s">
        <v>998</v>
      </c>
      <c r="U565" s="26"/>
    </row>
    <row r="566" spans="1:21" customFormat="1" ht="12" customHeight="1" x14ac:dyDescent="0.25">
      <c r="A566" s="23">
        <v>92141</v>
      </c>
      <c r="B566" s="678"/>
      <c r="C566" s="590"/>
      <c r="D566" s="587"/>
      <c r="E566" s="89">
        <v>4</v>
      </c>
      <c r="F566" s="89" t="s">
        <v>319</v>
      </c>
      <c r="G566" s="90">
        <v>420.21</v>
      </c>
      <c r="H566" s="267">
        <v>5088743</v>
      </c>
      <c r="I566" s="120">
        <f t="shared" si="6"/>
        <v>76.38</v>
      </c>
      <c r="J566" s="524"/>
      <c r="K566" s="210">
        <v>0</v>
      </c>
      <c r="L566" s="24" t="s">
        <v>287</v>
      </c>
      <c r="M566" s="37">
        <v>90</v>
      </c>
      <c r="N566" s="37" t="s">
        <v>481</v>
      </c>
      <c r="O566" s="37" t="s">
        <v>373</v>
      </c>
      <c r="P566" s="211"/>
      <c r="Q566" s="30"/>
      <c r="R566" s="294"/>
      <c r="S566" s="305"/>
      <c r="T566" s="26" t="s">
        <v>998</v>
      </c>
      <c r="U566" s="26"/>
    </row>
    <row r="567" spans="1:21" customFormat="1" ht="12" customHeight="1" x14ac:dyDescent="0.25">
      <c r="A567" s="23">
        <v>92144</v>
      </c>
      <c r="B567" s="678"/>
      <c r="C567" s="590"/>
      <c r="D567" s="587"/>
      <c r="E567" s="89">
        <v>5</v>
      </c>
      <c r="F567" s="89" t="s">
        <v>320</v>
      </c>
      <c r="G567" s="90">
        <v>496.59</v>
      </c>
      <c r="H567" s="267">
        <v>6013705</v>
      </c>
      <c r="I567" s="120">
        <f t="shared" si="6"/>
        <v>76.38</v>
      </c>
      <c r="J567" s="524"/>
      <c r="K567" s="210">
        <v>0</v>
      </c>
      <c r="L567" s="24" t="s">
        <v>287</v>
      </c>
      <c r="M567" s="37">
        <v>90</v>
      </c>
      <c r="N567" s="37" t="s">
        <v>481</v>
      </c>
      <c r="O567" s="37" t="s">
        <v>374</v>
      </c>
      <c r="P567" s="211"/>
      <c r="Q567" s="30"/>
      <c r="R567" s="294"/>
      <c r="S567" s="305"/>
      <c r="T567" s="26" t="s">
        <v>998</v>
      </c>
      <c r="U567" s="26"/>
    </row>
    <row r="568" spans="1:21" customFormat="1" ht="12" customHeight="1" x14ac:dyDescent="0.25">
      <c r="A568" s="23">
        <v>92147</v>
      </c>
      <c r="B568" s="678"/>
      <c r="C568" s="590"/>
      <c r="D568" s="587"/>
      <c r="E568" s="89">
        <v>6</v>
      </c>
      <c r="F568" s="89" t="s">
        <v>321</v>
      </c>
      <c r="G568" s="90">
        <v>572.98</v>
      </c>
      <c r="H568" s="267">
        <v>6938788</v>
      </c>
      <c r="I568" s="120">
        <f t="shared" si="6"/>
        <v>76.390000000000043</v>
      </c>
      <c r="J568" s="524"/>
      <c r="K568" s="210">
        <v>0</v>
      </c>
      <c r="L568" s="24" t="s">
        <v>287</v>
      </c>
      <c r="M568" s="37">
        <v>90</v>
      </c>
      <c r="N568" s="37" t="s">
        <v>481</v>
      </c>
      <c r="O568" s="37" t="s">
        <v>375</v>
      </c>
      <c r="P568" s="211"/>
      <c r="Q568" s="30"/>
      <c r="R568" s="294"/>
      <c r="S568" s="305"/>
      <c r="T568" s="26" t="s">
        <v>998</v>
      </c>
      <c r="U568" s="26"/>
    </row>
    <row r="569" spans="1:21" customFormat="1" ht="12" customHeight="1" x14ac:dyDescent="0.25">
      <c r="A569" s="23">
        <v>92150</v>
      </c>
      <c r="B569" s="678"/>
      <c r="C569" s="590"/>
      <c r="D569" s="587"/>
      <c r="E569" s="89">
        <v>7</v>
      </c>
      <c r="F569" s="89" t="s">
        <v>322</v>
      </c>
      <c r="G569" s="90">
        <v>649.36</v>
      </c>
      <c r="H569" s="267">
        <v>7863750</v>
      </c>
      <c r="I569" s="120">
        <f t="shared" si="6"/>
        <v>76.38</v>
      </c>
      <c r="J569" s="524"/>
      <c r="K569" s="210">
        <v>0</v>
      </c>
      <c r="L569" s="24" t="s">
        <v>287</v>
      </c>
      <c r="M569" s="37">
        <v>90</v>
      </c>
      <c r="N569" s="37" t="s">
        <v>481</v>
      </c>
      <c r="O569" s="37" t="s">
        <v>376</v>
      </c>
      <c r="P569" s="211"/>
      <c r="Q569" s="30"/>
      <c r="R569" s="294"/>
      <c r="S569" s="305"/>
      <c r="T569" s="26" t="s">
        <v>998</v>
      </c>
      <c r="U569" s="26"/>
    </row>
    <row r="570" spans="1:21" customFormat="1" ht="12" customHeight="1" x14ac:dyDescent="0.25">
      <c r="A570" s="23">
        <v>92153</v>
      </c>
      <c r="B570" s="678"/>
      <c r="C570" s="590"/>
      <c r="D570" s="587"/>
      <c r="E570" s="89">
        <v>8</v>
      </c>
      <c r="F570" s="89" t="s">
        <v>323</v>
      </c>
      <c r="G570" s="90">
        <v>725.75</v>
      </c>
      <c r="H570" s="267">
        <v>8788833</v>
      </c>
      <c r="I570" s="120">
        <f t="shared" si="6"/>
        <v>76.389999999999986</v>
      </c>
      <c r="J570" s="524"/>
      <c r="K570" s="210">
        <v>0</v>
      </c>
      <c r="L570" s="24" t="s">
        <v>287</v>
      </c>
      <c r="M570" s="37">
        <v>90</v>
      </c>
      <c r="N570" s="37" t="s">
        <v>481</v>
      </c>
      <c r="O570" s="37" t="s">
        <v>377</v>
      </c>
      <c r="P570" s="211"/>
      <c r="Q570" s="30"/>
      <c r="R570" s="294"/>
      <c r="S570" s="305"/>
      <c r="T570" s="26" t="s">
        <v>998</v>
      </c>
      <c r="U570" s="26"/>
    </row>
    <row r="571" spans="1:21" customFormat="1" ht="12" customHeight="1" x14ac:dyDescent="0.25">
      <c r="A571" s="23">
        <v>92156</v>
      </c>
      <c r="B571" s="678"/>
      <c r="C571" s="590"/>
      <c r="D571" s="587"/>
      <c r="E571" s="89">
        <v>9</v>
      </c>
      <c r="F571" s="89" t="s">
        <v>324</v>
      </c>
      <c r="G571" s="90">
        <v>802.13</v>
      </c>
      <c r="H571" s="267">
        <v>9713794</v>
      </c>
      <c r="I571" s="120">
        <f t="shared" si="6"/>
        <v>76.38</v>
      </c>
      <c r="J571" s="524"/>
      <c r="K571" s="210">
        <v>0</v>
      </c>
      <c r="L571" s="24" t="s">
        <v>287</v>
      </c>
      <c r="M571" s="37">
        <v>90</v>
      </c>
      <c r="N571" s="37" t="s">
        <v>481</v>
      </c>
      <c r="O571" s="37" t="s">
        <v>378</v>
      </c>
      <c r="P571" s="211"/>
      <c r="Q571" s="30"/>
      <c r="R571" s="294"/>
      <c r="S571" s="305"/>
      <c r="T571" s="26" t="s">
        <v>998</v>
      </c>
      <c r="U571" s="26"/>
    </row>
    <row r="572" spans="1:21" customFormat="1" ht="12" customHeight="1" x14ac:dyDescent="0.25">
      <c r="A572" s="23">
        <v>92159</v>
      </c>
      <c r="B572" s="678"/>
      <c r="C572" s="590"/>
      <c r="D572" s="587"/>
      <c r="E572" s="89">
        <v>10</v>
      </c>
      <c r="F572" s="89" t="s">
        <v>325</v>
      </c>
      <c r="G572" s="90">
        <v>878.51</v>
      </c>
      <c r="H572" s="267">
        <v>10638756</v>
      </c>
      <c r="I572" s="120">
        <f t="shared" si="6"/>
        <v>76.38</v>
      </c>
      <c r="J572" s="524"/>
      <c r="K572" s="210">
        <v>0</v>
      </c>
      <c r="L572" s="24" t="s">
        <v>287</v>
      </c>
      <c r="M572" s="37">
        <v>90</v>
      </c>
      <c r="N572" s="37" t="s">
        <v>481</v>
      </c>
      <c r="O572" s="37" t="s">
        <v>379</v>
      </c>
      <c r="P572" s="211"/>
      <c r="Q572" s="30"/>
      <c r="R572" s="294"/>
      <c r="S572" s="305"/>
      <c r="T572" s="26" t="s">
        <v>998</v>
      </c>
      <c r="U572" s="26"/>
    </row>
    <row r="573" spans="1:21" customFormat="1" ht="12" customHeight="1" x14ac:dyDescent="0.25">
      <c r="A573" s="23">
        <v>92162</v>
      </c>
      <c r="B573" s="678"/>
      <c r="C573" s="590"/>
      <c r="D573" s="587"/>
      <c r="E573" s="89">
        <v>11</v>
      </c>
      <c r="F573" s="89" t="s">
        <v>326</v>
      </c>
      <c r="G573" s="90">
        <v>954.9</v>
      </c>
      <c r="H573" s="267">
        <v>11563839</v>
      </c>
      <c r="I573" s="120">
        <f t="shared" si="6"/>
        <v>76.389999999999986</v>
      </c>
      <c r="J573" s="524"/>
      <c r="K573" s="210">
        <v>0</v>
      </c>
      <c r="L573" s="24" t="s">
        <v>287</v>
      </c>
      <c r="M573" s="37">
        <v>90</v>
      </c>
      <c r="N573" s="37" t="s">
        <v>481</v>
      </c>
      <c r="O573" s="37" t="s">
        <v>380</v>
      </c>
      <c r="P573" s="211"/>
      <c r="Q573" s="30"/>
      <c r="R573" s="294"/>
      <c r="S573" s="305"/>
      <c r="T573" s="26" t="s">
        <v>998</v>
      </c>
      <c r="U573" s="26"/>
    </row>
    <row r="574" spans="1:21" customFormat="1" ht="12" customHeight="1" x14ac:dyDescent="0.25">
      <c r="A574" s="23">
        <v>92165</v>
      </c>
      <c r="B574" s="678"/>
      <c r="C574" s="590"/>
      <c r="D574" s="587"/>
      <c r="E574" s="89">
        <v>12</v>
      </c>
      <c r="F574" s="89" t="s">
        <v>327</v>
      </c>
      <c r="G574" s="90">
        <v>1031.28</v>
      </c>
      <c r="H574" s="267">
        <v>12488801</v>
      </c>
      <c r="I574" s="120">
        <f t="shared" si="6"/>
        <v>76.38</v>
      </c>
      <c r="J574" s="524"/>
      <c r="K574" s="210">
        <v>0</v>
      </c>
      <c r="L574" s="24" t="s">
        <v>287</v>
      </c>
      <c r="M574" s="37">
        <v>90</v>
      </c>
      <c r="N574" s="37" t="s">
        <v>481</v>
      </c>
      <c r="O574" s="37" t="s">
        <v>381</v>
      </c>
      <c r="P574" s="211"/>
      <c r="Q574" s="30"/>
      <c r="R574" s="294"/>
      <c r="S574" s="305"/>
      <c r="T574" s="26" t="s">
        <v>998</v>
      </c>
      <c r="U574" s="26"/>
    </row>
    <row r="575" spans="1:21" customFormat="1" ht="12" customHeight="1" x14ac:dyDescent="0.25">
      <c r="A575" s="23">
        <v>92168</v>
      </c>
      <c r="B575" s="678"/>
      <c r="C575" s="590"/>
      <c r="D575" s="587"/>
      <c r="E575" s="89">
        <v>13</v>
      </c>
      <c r="F575" s="89" t="s">
        <v>328</v>
      </c>
      <c r="G575" s="90">
        <v>1107.67</v>
      </c>
      <c r="H575" s="267">
        <v>13413884</v>
      </c>
      <c r="I575" s="120">
        <f t="shared" si="6"/>
        <v>76.3900000000001</v>
      </c>
      <c r="J575" s="524"/>
      <c r="K575" s="210">
        <v>0</v>
      </c>
      <c r="L575" s="24" t="s">
        <v>287</v>
      </c>
      <c r="M575" s="37">
        <v>90</v>
      </c>
      <c r="N575" s="37" t="s">
        <v>481</v>
      </c>
      <c r="O575" s="37" t="s">
        <v>382</v>
      </c>
      <c r="P575" s="211"/>
      <c r="Q575" s="30"/>
      <c r="R575" s="294"/>
      <c r="S575" s="305"/>
      <c r="T575" s="26" t="s">
        <v>998</v>
      </c>
      <c r="U575" s="26"/>
    </row>
    <row r="576" spans="1:21" customFormat="1" ht="12" customHeight="1" x14ac:dyDescent="0.25">
      <c r="A576" s="23">
        <v>92171</v>
      </c>
      <c r="B576" s="678"/>
      <c r="C576" s="590"/>
      <c r="D576" s="587"/>
      <c r="E576" s="89">
        <v>14</v>
      </c>
      <c r="F576" s="89" t="s">
        <v>329</v>
      </c>
      <c r="G576" s="90">
        <v>1184.0500000000002</v>
      </c>
      <c r="H576" s="267">
        <v>14338846</v>
      </c>
      <c r="I576" s="120">
        <f t="shared" si="6"/>
        <v>76.380000000000109</v>
      </c>
      <c r="J576" s="524"/>
      <c r="K576" s="210">
        <v>0</v>
      </c>
      <c r="L576" s="24" t="s">
        <v>287</v>
      </c>
      <c r="M576" s="37">
        <v>90</v>
      </c>
      <c r="N576" s="37" t="s">
        <v>481</v>
      </c>
      <c r="O576" s="37" t="s">
        <v>383</v>
      </c>
      <c r="P576" s="211"/>
      <c r="Q576" s="30"/>
      <c r="R576" s="294"/>
      <c r="S576" s="305"/>
      <c r="T576" s="26" t="s">
        <v>998</v>
      </c>
      <c r="U576" s="26"/>
    </row>
    <row r="577" spans="1:21" customFormat="1" ht="12" customHeight="1" thickBot="1" x14ac:dyDescent="0.3">
      <c r="A577" s="23">
        <v>92174</v>
      </c>
      <c r="B577" s="679"/>
      <c r="C577" s="591"/>
      <c r="D577" s="588"/>
      <c r="E577" s="111">
        <v>15</v>
      </c>
      <c r="F577" s="111" t="s">
        <v>330</v>
      </c>
      <c r="G577" s="112">
        <v>1260.4300000000003</v>
      </c>
      <c r="H577" s="268">
        <v>15263807</v>
      </c>
      <c r="I577" s="120">
        <f t="shared" si="6"/>
        <v>76.380000000000109</v>
      </c>
      <c r="J577" s="524"/>
      <c r="K577" s="210">
        <v>0</v>
      </c>
      <c r="L577" s="499" t="s">
        <v>287</v>
      </c>
      <c r="M577" s="222">
        <v>90</v>
      </c>
      <c r="N577" s="222" t="s">
        <v>481</v>
      </c>
      <c r="O577" s="222" t="s">
        <v>384</v>
      </c>
      <c r="P577" s="223"/>
      <c r="Q577" s="224"/>
      <c r="R577" s="295"/>
      <c r="S577" s="309"/>
      <c r="T577" s="26" t="s">
        <v>998</v>
      </c>
      <c r="U577" s="26"/>
    </row>
    <row r="578" spans="1:21" customFormat="1" ht="19.5" customHeight="1" x14ac:dyDescent="0.25">
      <c r="A578" s="1"/>
      <c r="B578" s="57">
        <v>3055</v>
      </c>
      <c r="C578" s="133">
        <v>3055</v>
      </c>
      <c r="D578" s="134" t="s">
        <v>385</v>
      </c>
      <c r="E578" s="100"/>
      <c r="F578" s="100" t="s">
        <v>20</v>
      </c>
      <c r="G578" s="125">
        <v>283.02</v>
      </c>
      <c r="H578" s="231">
        <v>3427372</v>
      </c>
      <c r="I578" s="505"/>
      <c r="J578" s="210"/>
      <c r="K578" s="210">
        <v>0</v>
      </c>
      <c r="L578" s="501" t="s">
        <v>287</v>
      </c>
      <c r="M578" s="275">
        <v>100</v>
      </c>
      <c r="N578" s="287" t="s">
        <v>481</v>
      </c>
      <c r="O578" s="275">
        <v>6560</v>
      </c>
      <c r="P578" s="336"/>
      <c r="Q578"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8" s="347" t="s">
        <v>287</v>
      </c>
      <c r="S578" s="275">
        <v>100</v>
      </c>
      <c r="T578" s="26" t="s">
        <v>998</v>
      </c>
      <c r="U578" s="26" t="s">
        <v>998</v>
      </c>
    </row>
    <row r="579" spans="1:21" customFormat="1" ht="42.75" x14ac:dyDescent="0.25">
      <c r="A579" s="1"/>
      <c r="B579" s="57"/>
      <c r="C579" s="89">
        <v>90064</v>
      </c>
      <c r="D579" s="106" t="s">
        <v>386</v>
      </c>
      <c r="E579" s="89"/>
      <c r="F579" s="89" t="s">
        <v>20</v>
      </c>
      <c r="G579" s="90">
        <v>0</v>
      </c>
      <c r="H579" s="229">
        <v>0</v>
      </c>
      <c r="I579" s="505"/>
      <c r="J579" s="210"/>
      <c r="K579" s="210">
        <v>0</v>
      </c>
      <c r="L579" s="24" t="s">
        <v>287</v>
      </c>
      <c r="M579" s="37">
        <v>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9" s="22" t="s">
        <v>287</v>
      </c>
      <c r="S579" s="37">
        <v>0</v>
      </c>
      <c r="T579" s="26" t="s">
        <v>998</v>
      </c>
      <c r="U579" s="26" t="s">
        <v>998</v>
      </c>
    </row>
    <row r="580" spans="1:21" customFormat="1" ht="120" customHeight="1" x14ac:dyDescent="0.25">
      <c r="A580" s="1"/>
      <c r="B580" s="57"/>
      <c r="C580" s="89">
        <v>91175</v>
      </c>
      <c r="D580" s="106" t="s">
        <v>387</v>
      </c>
      <c r="E580" s="89"/>
      <c r="F580" s="89" t="s">
        <v>20</v>
      </c>
      <c r="G580" s="90">
        <v>113.24</v>
      </c>
      <c r="H580" s="229">
        <v>1371336</v>
      </c>
      <c r="I580" s="505"/>
      <c r="J580" s="286"/>
      <c r="K580" s="210">
        <v>0</v>
      </c>
      <c r="L580" s="24" t="s">
        <v>287</v>
      </c>
      <c r="M580" s="37">
        <v>40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80" s="22" t="s">
        <v>287</v>
      </c>
      <c r="S580" s="37">
        <v>40</v>
      </c>
      <c r="T580" s="26" t="s">
        <v>998</v>
      </c>
      <c r="U580" s="26" t="s">
        <v>998</v>
      </c>
    </row>
    <row r="581" spans="1:21" customFormat="1" ht="123" customHeight="1" x14ac:dyDescent="0.25">
      <c r="A581" s="1"/>
      <c r="B581" s="57"/>
      <c r="C581" s="89">
        <v>91176</v>
      </c>
      <c r="D581" s="106" t="s">
        <v>388</v>
      </c>
      <c r="E581" s="89"/>
      <c r="F581" s="89" t="s">
        <v>20</v>
      </c>
      <c r="G581" s="90">
        <v>141.53</v>
      </c>
      <c r="H581" s="229">
        <v>1713928</v>
      </c>
      <c r="I581" s="505"/>
      <c r="J581" s="286"/>
      <c r="K581" s="210">
        <v>0</v>
      </c>
      <c r="L581" s="24" t="s">
        <v>287</v>
      </c>
      <c r="M581" s="37">
        <v>50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1" s="22" t="s">
        <v>287</v>
      </c>
      <c r="S581" s="37">
        <v>50</v>
      </c>
      <c r="T581" s="26" t="s">
        <v>998</v>
      </c>
      <c r="U581" s="26" t="s">
        <v>998</v>
      </c>
    </row>
    <row r="582" spans="1:21" customFormat="1" ht="124.5" customHeight="1" x14ac:dyDescent="0.25">
      <c r="A582" s="1"/>
      <c r="B582" s="57"/>
      <c r="C582" s="89">
        <v>91177</v>
      </c>
      <c r="D582" s="127" t="s">
        <v>389</v>
      </c>
      <c r="E582" s="89"/>
      <c r="F582" s="89" t="s">
        <v>20</v>
      </c>
      <c r="G582" s="90">
        <v>169.82</v>
      </c>
      <c r="H582" s="229">
        <v>2056520</v>
      </c>
      <c r="I582" s="505"/>
      <c r="J582" s="286"/>
      <c r="K582" s="210">
        <v>0</v>
      </c>
      <c r="L582" s="24" t="s">
        <v>287</v>
      </c>
      <c r="M582" s="37">
        <v>60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2" s="22" t="s">
        <v>287</v>
      </c>
      <c r="S582" s="37">
        <v>60</v>
      </c>
      <c r="T582" s="26" t="s">
        <v>998</v>
      </c>
      <c r="U582" s="26" t="s">
        <v>998</v>
      </c>
    </row>
    <row r="583" spans="1:21" customFormat="1" ht="120.75" customHeight="1" x14ac:dyDescent="0.25">
      <c r="A583" s="1"/>
      <c r="B583" s="57"/>
      <c r="C583" s="97">
        <v>92175</v>
      </c>
      <c r="D583" s="106" t="s">
        <v>390</v>
      </c>
      <c r="E583" s="89"/>
      <c r="F583" s="89" t="s">
        <v>20</v>
      </c>
      <c r="G583" s="90">
        <v>198.15</v>
      </c>
      <c r="H583" s="229">
        <v>2399597</v>
      </c>
      <c r="I583" s="505"/>
      <c r="J583" s="210"/>
      <c r="K583" s="210">
        <v>0</v>
      </c>
      <c r="L583" s="24" t="s">
        <v>287</v>
      </c>
      <c r="M583" s="37">
        <v>70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3" s="22" t="s">
        <v>287</v>
      </c>
      <c r="S583" s="37">
        <v>70</v>
      </c>
      <c r="T583" s="26" t="s">
        <v>998</v>
      </c>
      <c r="U583" s="26" t="s">
        <v>998</v>
      </c>
    </row>
    <row r="584" spans="1:21" customFormat="1" ht="120.75" customHeight="1" x14ac:dyDescent="0.25">
      <c r="A584" s="1"/>
      <c r="B584" s="57"/>
      <c r="C584" s="97">
        <v>92176</v>
      </c>
      <c r="D584" s="106" t="s">
        <v>391</v>
      </c>
      <c r="E584" s="89"/>
      <c r="F584" s="89" t="s">
        <v>20</v>
      </c>
      <c r="G584" s="90">
        <v>226.44</v>
      </c>
      <c r="H584" s="229">
        <v>2742188</v>
      </c>
      <c r="I584" s="505"/>
      <c r="J584" s="210"/>
      <c r="K584" s="210">
        <v>0</v>
      </c>
      <c r="L584" s="24" t="s">
        <v>287</v>
      </c>
      <c r="M584" s="37">
        <v>80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4" s="22" t="s">
        <v>287</v>
      </c>
      <c r="S584" s="37">
        <v>80</v>
      </c>
      <c r="T584" s="26" t="s">
        <v>998</v>
      </c>
      <c r="U584" s="26" t="s">
        <v>998</v>
      </c>
    </row>
    <row r="585" spans="1:21" customFormat="1" ht="123.75" customHeight="1" x14ac:dyDescent="0.25">
      <c r="A585" s="1"/>
      <c r="B585" s="57"/>
      <c r="C585" s="97">
        <v>92177</v>
      </c>
      <c r="D585" s="106" t="s">
        <v>392</v>
      </c>
      <c r="E585" s="89"/>
      <c r="F585" s="89" t="s">
        <v>20</v>
      </c>
      <c r="G585" s="90">
        <v>254.73</v>
      </c>
      <c r="H585" s="229">
        <v>3084780</v>
      </c>
      <c r="I585" s="505"/>
      <c r="J585" s="210"/>
      <c r="K585" s="210">
        <v>0</v>
      </c>
      <c r="L585" s="24" t="s">
        <v>287</v>
      </c>
      <c r="M585" s="37">
        <v>90</v>
      </c>
      <c r="N585" s="37" t="s">
        <v>481</v>
      </c>
      <c r="O585" s="25">
        <v>6560</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5" s="22" t="s">
        <v>287</v>
      </c>
      <c r="S585" s="37">
        <v>90</v>
      </c>
      <c r="T585" s="26" t="s">
        <v>998</v>
      </c>
      <c r="U585" s="26" t="s">
        <v>998</v>
      </c>
    </row>
    <row r="586" spans="1:21" customFormat="1" ht="28.5" x14ac:dyDescent="0.25">
      <c r="A586" s="1"/>
      <c r="B586" s="66">
        <v>3056</v>
      </c>
      <c r="C586" s="104">
        <v>3056</v>
      </c>
      <c r="D586" s="106" t="s">
        <v>393</v>
      </c>
      <c r="E586" s="89"/>
      <c r="F586" s="89" t="s">
        <v>20</v>
      </c>
      <c r="G586" s="90">
        <v>62.35</v>
      </c>
      <c r="H586" s="229">
        <v>755059</v>
      </c>
      <c r="I586" s="505"/>
      <c r="J586" s="210"/>
      <c r="K586" s="210">
        <v>0</v>
      </c>
      <c r="L586" s="24" t="s">
        <v>287</v>
      </c>
      <c r="M586" s="25">
        <v>100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6" s="22" t="s">
        <v>287</v>
      </c>
      <c r="S586" s="25">
        <v>100</v>
      </c>
      <c r="T586" s="26" t="s">
        <v>998</v>
      </c>
      <c r="U586" s="26" t="s">
        <v>998</v>
      </c>
    </row>
    <row r="587" spans="1:21" customFormat="1" ht="57" x14ac:dyDescent="0.25">
      <c r="A587" s="1"/>
      <c r="B587" s="66"/>
      <c r="C587" s="89">
        <v>90065</v>
      </c>
      <c r="D587" s="106" t="s">
        <v>394</v>
      </c>
      <c r="E587" s="89"/>
      <c r="F587" s="89" t="s">
        <v>20</v>
      </c>
      <c r="G587" s="90">
        <v>0</v>
      </c>
      <c r="H587" s="229">
        <v>0</v>
      </c>
      <c r="I587" s="505"/>
      <c r="J587" s="210"/>
      <c r="K587" s="210">
        <v>0</v>
      </c>
      <c r="L587" s="24" t="s">
        <v>287</v>
      </c>
      <c r="M587" s="37">
        <v>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7" s="22" t="s">
        <v>287</v>
      </c>
      <c r="S587" s="37">
        <v>0</v>
      </c>
      <c r="T587" s="26" t="s">
        <v>998</v>
      </c>
      <c r="U587" s="26" t="s">
        <v>998</v>
      </c>
    </row>
    <row r="588" spans="1:21" customFormat="1" ht="114" x14ac:dyDescent="0.25">
      <c r="A588" s="1"/>
      <c r="B588" s="66"/>
      <c r="C588" s="89">
        <v>91178</v>
      </c>
      <c r="D588" s="106" t="s">
        <v>395</v>
      </c>
      <c r="E588" s="89"/>
      <c r="F588" s="89" t="s">
        <v>20</v>
      </c>
      <c r="G588" s="90">
        <v>24.94</v>
      </c>
      <c r="H588" s="229">
        <v>302023</v>
      </c>
      <c r="I588" s="505"/>
      <c r="J588" s="210"/>
      <c r="K588" s="210">
        <v>0</v>
      </c>
      <c r="L588" s="24" t="s">
        <v>287</v>
      </c>
      <c r="M588" s="37">
        <v>40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8" s="22" t="s">
        <v>287</v>
      </c>
      <c r="S588" s="37">
        <v>40</v>
      </c>
      <c r="T588" s="26" t="s">
        <v>998</v>
      </c>
      <c r="U588" s="26" t="s">
        <v>998</v>
      </c>
    </row>
    <row r="589" spans="1:21" customFormat="1" ht="114" x14ac:dyDescent="0.25">
      <c r="A589" s="1"/>
      <c r="B589" s="66"/>
      <c r="C589" s="89">
        <v>91179</v>
      </c>
      <c r="D589" s="106" t="s">
        <v>396</v>
      </c>
      <c r="E589" s="89"/>
      <c r="F589" s="89" t="s">
        <v>20</v>
      </c>
      <c r="G589" s="90">
        <v>31.22</v>
      </c>
      <c r="H589" s="229">
        <v>378074</v>
      </c>
      <c r="I589" s="505"/>
      <c r="J589" s="210"/>
      <c r="K589" s="210">
        <v>0</v>
      </c>
      <c r="L589" s="24" t="s">
        <v>287</v>
      </c>
      <c r="M589" s="37">
        <v>50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9" s="22" t="s">
        <v>287</v>
      </c>
      <c r="S589" s="37">
        <v>50</v>
      </c>
      <c r="T589" s="26" t="s">
        <v>998</v>
      </c>
      <c r="U589" s="26" t="s">
        <v>998</v>
      </c>
    </row>
    <row r="590" spans="1:21" customFormat="1" ht="124.5" customHeight="1" x14ac:dyDescent="0.25">
      <c r="A590" s="1"/>
      <c r="B590" s="66"/>
      <c r="C590" s="89">
        <v>91180</v>
      </c>
      <c r="D590" s="127" t="s">
        <v>397</v>
      </c>
      <c r="E590" s="89"/>
      <c r="F590" s="89" t="s">
        <v>20</v>
      </c>
      <c r="G590" s="90">
        <v>37.409999999999997</v>
      </c>
      <c r="H590" s="229">
        <v>453035</v>
      </c>
      <c r="I590" s="505"/>
      <c r="J590" s="210"/>
      <c r="K590" s="210">
        <v>0</v>
      </c>
      <c r="L590" s="24" t="s">
        <v>287</v>
      </c>
      <c r="M590" s="37">
        <v>60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90" s="22" t="s">
        <v>287</v>
      </c>
      <c r="S590" s="37">
        <v>60</v>
      </c>
      <c r="T590" s="26" t="s">
        <v>998</v>
      </c>
      <c r="U590" s="26" t="s">
        <v>998</v>
      </c>
    </row>
    <row r="591" spans="1:21" customFormat="1" ht="114" x14ac:dyDescent="0.25">
      <c r="A591" s="1"/>
      <c r="B591" s="66"/>
      <c r="C591" s="97">
        <v>92178</v>
      </c>
      <c r="D591" s="106" t="s">
        <v>398</v>
      </c>
      <c r="E591" s="89"/>
      <c r="F591" s="89" t="s">
        <v>20</v>
      </c>
      <c r="G591" s="90">
        <v>43.64</v>
      </c>
      <c r="H591" s="229">
        <v>528480</v>
      </c>
      <c r="I591" s="505"/>
      <c r="J591" s="210"/>
      <c r="K591" s="210">
        <v>0</v>
      </c>
      <c r="L591" s="24" t="s">
        <v>287</v>
      </c>
      <c r="M591" s="37">
        <v>70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1" s="22" t="s">
        <v>287</v>
      </c>
      <c r="S591" s="37">
        <v>70</v>
      </c>
      <c r="T591" s="26" t="s">
        <v>998</v>
      </c>
      <c r="U591" s="26" t="s">
        <v>998</v>
      </c>
    </row>
    <row r="592" spans="1:21" customFormat="1" ht="114" x14ac:dyDescent="0.25">
      <c r="A592" s="1"/>
      <c r="B592" s="66"/>
      <c r="C592" s="97">
        <v>92179</v>
      </c>
      <c r="D592" s="106" t="s">
        <v>399</v>
      </c>
      <c r="E592" s="89"/>
      <c r="F592" s="89" t="s">
        <v>20</v>
      </c>
      <c r="G592" s="90">
        <v>49.88</v>
      </c>
      <c r="H592" s="229">
        <v>604047</v>
      </c>
      <c r="I592" s="505"/>
      <c r="J592" s="210"/>
      <c r="K592" s="210">
        <v>0</v>
      </c>
      <c r="L592" s="24" t="s">
        <v>287</v>
      </c>
      <c r="M592" s="37">
        <v>80</v>
      </c>
      <c r="N592" s="37" t="s">
        <v>481</v>
      </c>
      <c r="O592" s="25">
        <v>1875</v>
      </c>
      <c r="P592" s="211"/>
      <c r="Q5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2" s="22" t="s">
        <v>287</v>
      </c>
      <c r="S592" s="37">
        <v>80</v>
      </c>
      <c r="T592" s="26" t="s">
        <v>998</v>
      </c>
      <c r="U592" s="26" t="s">
        <v>998</v>
      </c>
    </row>
    <row r="593" spans="1:21" customFormat="1" ht="114.75" thickBot="1" x14ac:dyDescent="0.3">
      <c r="A593" s="1"/>
      <c r="B593" s="66"/>
      <c r="C593" s="136">
        <v>92180</v>
      </c>
      <c r="D593" s="113" t="s">
        <v>400</v>
      </c>
      <c r="E593" s="99"/>
      <c r="F593" s="99" t="s">
        <v>20</v>
      </c>
      <c r="G593" s="107">
        <v>56.15</v>
      </c>
      <c r="H593" s="250">
        <v>679977</v>
      </c>
      <c r="I593" s="505"/>
      <c r="J593" s="210"/>
      <c r="K593" s="210">
        <v>0</v>
      </c>
      <c r="L593" s="412" t="s">
        <v>287</v>
      </c>
      <c r="M593" s="209">
        <v>90</v>
      </c>
      <c r="N593" s="209" t="s">
        <v>481</v>
      </c>
      <c r="O593" s="299">
        <v>1875</v>
      </c>
      <c r="P593" s="334"/>
      <c r="Q593"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3" s="364" t="s">
        <v>287</v>
      </c>
      <c r="S593" s="209">
        <v>90</v>
      </c>
      <c r="T593" s="26" t="s">
        <v>998</v>
      </c>
      <c r="U593" s="26" t="s">
        <v>998</v>
      </c>
    </row>
    <row r="594" spans="1:21" customFormat="1" ht="15" customHeight="1" x14ac:dyDescent="0.25">
      <c r="A594" s="67"/>
      <c r="B594" s="66">
        <v>3057</v>
      </c>
      <c r="C594" s="595">
        <v>3057</v>
      </c>
      <c r="D594" s="601" t="s">
        <v>401</v>
      </c>
      <c r="E594" s="109">
        <v>1</v>
      </c>
      <c r="F594" s="109" t="s">
        <v>402</v>
      </c>
      <c r="G594" s="110">
        <v>396.98</v>
      </c>
      <c r="H594" s="266">
        <v>4807428</v>
      </c>
      <c r="I594" s="120"/>
      <c r="J594" s="286"/>
      <c r="K594" s="210">
        <v>0</v>
      </c>
      <c r="L594" s="498" t="s">
        <v>287</v>
      </c>
      <c r="M594" s="215">
        <v>100</v>
      </c>
      <c r="N594" s="216" t="s">
        <v>481</v>
      </c>
      <c r="O594" s="215">
        <v>1875</v>
      </c>
      <c r="P594" s="360"/>
      <c r="Q59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4" s="348" t="s">
        <v>287</v>
      </c>
      <c r="S594" s="304">
        <v>100</v>
      </c>
      <c r="T594" s="26" t="s">
        <v>998</v>
      </c>
      <c r="U594" s="26" t="s">
        <v>998</v>
      </c>
    </row>
    <row r="595" spans="1:21" customFormat="1" ht="15" customHeight="1" x14ac:dyDescent="0.25">
      <c r="A595" s="68">
        <v>3058</v>
      </c>
      <c r="B595" s="66"/>
      <c r="C595" s="596"/>
      <c r="D595" s="602"/>
      <c r="E595" s="89">
        <v>2</v>
      </c>
      <c r="F595" s="89" t="s">
        <v>403</v>
      </c>
      <c r="G595" s="90">
        <v>769.78</v>
      </c>
      <c r="H595" s="267">
        <v>9322036</v>
      </c>
      <c r="I595" s="120">
        <f>+G595-G594</f>
        <v>372.79999999999995</v>
      </c>
      <c r="J595" s="514">
        <v>372.8</v>
      </c>
      <c r="K595" s="467">
        <v>4514608</v>
      </c>
      <c r="L595" s="24" t="s">
        <v>287</v>
      </c>
      <c r="M595" s="25">
        <v>100</v>
      </c>
      <c r="N595" s="37" t="s">
        <v>481</v>
      </c>
      <c r="O595" s="25">
        <v>1875</v>
      </c>
      <c r="P595" s="317"/>
      <c r="Q595" s="317"/>
      <c r="R595" s="20"/>
      <c r="S595" s="305"/>
      <c r="T595" s="26" t="s">
        <v>998</v>
      </c>
      <c r="U595" s="26"/>
    </row>
    <row r="596" spans="1:21" customFormat="1" ht="15" customHeight="1" x14ac:dyDescent="0.25">
      <c r="A596" s="68">
        <v>3059</v>
      </c>
      <c r="B596" s="66"/>
      <c r="C596" s="596"/>
      <c r="D596" s="602"/>
      <c r="E596" s="89">
        <v>3</v>
      </c>
      <c r="F596" s="89" t="s">
        <v>404</v>
      </c>
      <c r="G596" s="90">
        <v>1142.58</v>
      </c>
      <c r="H596" s="267">
        <v>13836644</v>
      </c>
      <c r="I596" s="120">
        <f>+G596-G595</f>
        <v>372.79999999999995</v>
      </c>
      <c r="J596" s="212"/>
      <c r="K596" s="210">
        <v>0</v>
      </c>
      <c r="L596" s="24" t="s">
        <v>287</v>
      </c>
      <c r="M596" s="25">
        <v>100</v>
      </c>
      <c r="N596" s="37" t="s">
        <v>481</v>
      </c>
      <c r="O596" s="25">
        <v>1875</v>
      </c>
      <c r="P596" s="317"/>
      <c r="Q596" s="317"/>
      <c r="R596" s="20"/>
      <c r="S596" s="305"/>
      <c r="T596" s="26" t="s">
        <v>998</v>
      </c>
      <c r="U596" s="26"/>
    </row>
    <row r="597" spans="1:21" customFormat="1" ht="27.75" customHeight="1" x14ac:dyDescent="0.25">
      <c r="A597" s="68">
        <v>3060</v>
      </c>
      <c r="B597" s="66"/>
      <c r="C597" s="596"/>
      <c r="D597" s="602"/>
      <c r="E597" s="89">
        <v>4</v>
      </c>
      <c r="F597" s="89" t="s">
        <v>405</v>
      </c>
      <c r="G597" s="90">
        <v>1515.38</v>
      </c>
      <c r="H597" s="267">
        <v>18351252</v>
      </c>
      <c r="I597" s="120">
        <f>+G597-G596</f>
        <v>372.80000000000018</v>
      </c>
      <c r="J597" s="212"/>
      <c r="K597" s="210">
        <v>0</v>
      </c>
      <c r="L597" s="24" t="s">
        <v>287</v>
      </c>
      <c r="M597" s="25">
        <v>100</v>
      </c>
      <c r="N597" s="37" t="s">
        <v>481</v>
      </c>
      <c r="O597" s="25">
        <v>1875</v>
      </c>
      <c r="P597" s="317"/>
      <c r="Q597" s="317"/>
      <c r="R597" s="20"/>
      <c r="S597" s="305"/>
      <c r="T597" s="26" t="s">
        <v>998</v>
      </c>
      <c r="U597" s="26"/>
    </row>
    <row r="598" spans="1:21" customFormat="1" ht="28.5" customHeight="1" thickBot="1" x14ac:dyDescent="0.3">
      <c r="A598" s="68">
        <v>3061</v>
      </c>
      <c r="B598" s="66"/>
      <c r="C598" s="597"/>
      <c r="D598" s="603"/>
      <c r="E598" s="111">
        <v>5</v>
      </c>
      <c r="F598" s="111" t="s">
        <v>406</v>
      </c>
      <c r="G598" s="112">
        <v>1888.18</v>
      </c>
      <c r="H598" s="268">
        <v>22865860</v>
      </c>
      <c r="I598" s="120">
        <f>+G598-G597</f>
        <v>372.79999999999995</v>
      </c>
      <c r="J598" s="212"/>
      <c r="K598" s="210">
        <v>0</v>
      </c>
      <c r="L598" s="499" t="s">
        <v>287</v>
      </c>
      <c r="M598" s="221">
        <v>100</v>
      </c>
      <c r="N598" s="222" t="s">
        <v>481</v>
      </c>
      <c r="O598" s="221">
        <v>1875</v>
      </c>
      <c r="P598" s="361"/>
      <c r="Q598" s="361"/>
      <c r="R598" s="366"/>
      <c r="S598" s="309"/>
      <c r="T598" s="26" t="s">
        <v>998</v>
      </c>
      <c r="U598" s="26"/>
    </row>
    <row r="599" spans="1:21" customFormat="1" ht="15" customHeight="1" x14ac:dyDescent="0.25">
      <c r="A599" s="1"/>
      <c r="B599" s="66"/>
      <c r="C599" s="583">
        <v>90066</v>
      </c>
      <c r="D599" s="586" t="s">
        <v>407</v>
      </c>
      <c r="E599" s="109">
        <v>1</v>
      </c>
      <c r="F599" s="109" t="s">
        <v>402</v>
      </c>
      <c r="G599" s="110">
        <v>0</v>
      </c>
      <c r="H599" s="266">
        <v>0</v>
      </c>
      <c r="I599" s="120"/>
      <c r="J599" s="286"/>
      <c r="K599" s="210">
        <v>0</v>
      </c>
      <c r="L599" s="498" t="s">
        <v>287</v>
      </c>
      <c r="M599" s="216">
        <v>0</v>
      </c>
      <c r="N599" s="216" t="s">
        <v>481</v>
      </c>
      <c r="O599" s="215">
        <v>1875</v>
      </c>
      <c r="P599" s="217"/>
      <c r="Q599"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9" s="348" t="s">
        <v>287</v>
      </c>
      <c r="S599" s="349">
        <v>0</v>
      </c>
      <c r="T599" s="26" t="s">
        <v>998</v>
      </c>
      <c r="U599" s="26" t="s">
        <v>998</v>
      </c>
    </row>
    <row r="600" spans="1:21" customFormat="1" ht="15" customHeight="1" x14ac:dyDescent="0.25">
      <c r="A600" s="16">
        <v>90067</v>
      </c>
      <c r="B600" s="66"/>
      <c r="C600" s="584"/>
      <c r="D600" s="587"/>
      <c r="E600" s="89">
        <v>2</v>
      </c>
      <c r="F600" s="89" t="s">
        <v>403</v>
      </c>
      <c r="G600" s="90">
        <v>0</v>
      </c>
      <c r="H600" s="267">
        <v>0</v>
      </c>
      <c r="I600" s="120"/>
      <c r="J600" s="286"/>
      <c r="K600" s="210">
        <v>0</v>
      </c>
      <c r="L600" s="24" t="s">
        <v>287</v>
      </c>
      <c r="M600" s="37">
        <v>0</v>
      </c>
      <c r="N600" s="37" t="s">
        <v>481</v>
      </c>
      <c r="O600" s="25">
        <v>1875</v>
      </c>
      <c r="P600" s="211"/>
      <c r="Q600" s="317"/>
      <c r="R600" s="294"/>
      <c r="S600" s="305"/>
      <c r="T600" s="26" t="s">
        <v>998</v>
      </c>
      <c r="U600" s="26"/>
    </row>
    <row r="601" spans="1:21" customFormat="1" ht="15" customHeight="1" x14ac:dyDescent="0.25">
      <c r="A601" s="16">
        <v>90068</v>
      </c>
      <c r="B601" s="66"/>
      <c r="C601" s="584"/>
      <c r="D601" s="587"/>
      <c r="E601" s="89">
        <v>3</v>
      </c>
      <c r="F601" s="89" t="s">
        <v>404</v>
      </c>
      <c r="G601" s="90">
        <v>0</v>
      </c>
      <c r="H601" s="267">
        <v>0</v>
      </c>
      <c r="I601" s="120"/>
      <c r="J601" s="212"/>
      <c r="K601" s="210">
        <v>0</v>
      </c>
      <c r="L601" s="24" t="s">
        <v>287</v>
      </c>
      <c r="M601" s="37">
        <v>0</v>
      </c>
      <c r="N601" s="37" t="s">
        <v>481</v>
      </c>
      <c r="O601" s="25">
        <v>1875</v>
      </c>
      <c r="P601" s="211"/>
      <c r="Q601" s="317"/>
      <c r="R601" s="294"/>
      <c r="S601" s="305"/>
      <c r="T601" s="26" t="s">
        <v>998</v>
      </c>
      <c r="U601" s="26"/>
    </row>
    <row r="602" spans="1:21" customFormat="1" ht="29.25" customHeight="1" x14ac:dyDescent="0.25">
      <c r="A602" s="16">
        <v>90069</v>
      </c>
      <c r="B602" s="66"/>
      <c r="C602" s="584"/>
      <c r="D602" s="587"/>
      <c r="E602" s="89">
        <v>4</v>
      </c>
      <c r="F602" s="89" t="s">
        <v>405</v>
      </c>
      <c r="G602" s="90">
        <v>0</v>
      </c>
      <c r="H602" s="267">
        <v>0</v>
      </c>
      <c r="I602" s="120"/>
      <c r="J602" s="286"/>
      <c r="K602" s="210">
        <v>0</v>
      </c>
      <c r="L602" s="24" t="s">
        <v>287</v>
      </c>
      <c r="M602" s="37">
        <v>0</v>
      </c>
      <c r="N602" s="37" t="s">
        <v>481</v>
      </c>
      <c r="O602" s="25">
        <v>1875</v>
      </c>
      <c r="P602" s="211"/>
      <c r="Q602" s="317"/>
      <c r="R602" s="294"/>
      <c r="S602" s="305"/>
      <c r="T602" s="26" t="s">
        <v>998</v>
      </c>
      <c r="U602" s="26"/>
    </row>
    <row r="603" spans="1:21" customFormat="1" ht="28.5" customHeight="1" thickBot="1" x14ac:dyDescent="0.3">
      <c r="A603" s="16">
        <v>90070</v>
      </c>
      <c r="B603" s="66"/>
      <c r="C603" s="585"/>
      <c r="D603" s="588"/>
      <c r="E603" s="111">
        <v>5</v>
      </c>
      <c r="F603" s="111" t="s">
        <v>406</v>
      </c>
      <c r="G603" s="112">
        <v>0</v>
      </c>
      <c r="H603" s="268">
        <v>0</v>
      </c>
      <c r="I603" s="120"/>
      <c r="J603" s="286"/>
      <c r="K603" s="210">
        <v>0</v>
      </c>
      <c r="L603" s="499" t="s">
        <v>287</v>
      </c>
      <c r="M603" s="222">
        <v>0</v>
      </c>
      <c r="N603" s="222" t="s">
        <v>481</v>
      </c>
      <c r="O603" s="221">
        <v>1875</v>
      </c>
      <c r="P603" s="223"/>
      <c r="Q603" s="361"/>
      <c r="R603" s="295"/>
      <c r="S603" s="309"/>
      <c r="T603" s="26" t="s">
        <v>998</v>
      </c>
      <c r="U603" s="26"/>
    </row>
    <row r="604" spans="1:21" customFormat="1" ht="29.25" customHeight="1" x14ac:dyDescent="0.25">
      <c r="A604" s="1"/>
      <c r="B604" s="66"/>
      <c r="C604" s="583">
        <v>91181</v>
      </c>
      <c r="D604" s="586" t="s">
        <v>408</v>
      </c>
      <c r="E604" s="109">
        <v>1</v>
      </c>
      <c r="F604" s="109" t="s">
        <v>402</v>
      </c>
      <c r="G604" s="110">
        <v>158.79</v>
      </c>
      <c r="H604" s="266">
        <v>1922947</v>
      </c>
      <c r="I604" s="120"/>
      <c r="J604" s="212"/>
      <c r="K604" s="210">
        <v>0</v>
      </c>
      <c r="L604" s="498" t="s">
        <v>287</v>
      </c>
      <c r="M604" s="216">
        <v>40</v>
      </c>
      <c r="N604" s="216" t="s">
        <v>481</v>
      </c>
      <c r="O604" s="215">
        <v>1875</v>
      </c>
      <c r="P604" s="217"/>
      <c r="Q60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4" s="348" t="s">
        <v>287</v>
      </c>
      <c r="S604" s="349">
        <v>40</v>
      </c>
      <c r="T604" s="26" t="s">
        <v>998</v>
      </c>
      <c r="U604" s="26" t="s">
        <v>998</v>
      </c>
    </row>
    <row r="605" spans="1:21" customFormat="1" ht="29.25" customHeight="1" x14ac:dyDescent="0.25">
      <c r="A605" s="16">
        <v>91184</v>
      </c>
      <c r="B605" s="66"/>
      <c r="C605" s="584"/>
      <c r="D605" s="587"/>
      <c r="E605" s="89">
        <v>2</v>
      </c>
      <c r="F605" s="89" t="s">
        <v>403</v>
      </c>
      <c r="G605" s="90">
        <v>307.91000000000003</v>
      </c>
      <c r="H605" s="267">
        <v>3728790</v>
      </c>
      <c r="I605" s="120">
        <f>+G605-G604</f>
        <v>149.12000000000003</v>
      </c>
      <c r="J605" s="514">
        <v>149.12000000000003</v>
      </c>
      <c r="K605" s="467">
        <v>1805843</v>
      </c>
      <c r="L605" s="24" t="s">
        <v>287</v>
      </c>
      <c r="M605" s="37">
        <v>40</v>
      </c>
      <c r="N605" s="37" t="s">
        <v>481</v>
      </c>
      <c r="O605" s="25">
        <v>1875</v>
      </c>
      <c r="P605" s="211"/>
      <c r="Q605" s="317"/>
      <c r="R605" s="294"/>
      <c r="S605" s="305"/>
      <c r="T605" s="26" t="s">
        <v>998</v>
      </c>
      <c r="U605" s="26"/>
    </row>
    <row r="606" spans="1:21" customFormat="1" ht="29.25" customHeight="1" x14ac:dyDescent="0.25">
      <c r="A606" s="16">
        <v>91187</v>
      </c>
      <c r="B606" s="66"/>
      <c r="C606" s="584"/>
      <c r="D606" s="587"/>
      <c r="E606" s="89">
        <v>3</v>
      </c>
      <c r="F606" s="89" t="s">
        <v>404</v>
      </c>
      <c r="G606" s="90">
        <v>457.03</v>
      </c>
      <c r="H606" s="267">
        <v>5534633</v>
      </c>
      <c r="I606" s="120">
        <f>+G606-G605</f>
        <v>149.11999999999995</v>
      </c>
      <c r="J606" s="514"/>
      <c r="K606" s="210">
        <v>0</v>
      </c>
      <c r="L606" s="24" t="s">
        <v>287</v>
      </c>
      <c r="M606" s="37">
        <v>40</v>
      </c>
      <c r="N606" s="37" t="s">
        <v>481</v>
      </c>
      <c r="O606" s="25">
        <v>1875</v>
      </c>
      <c r="P606" s="211"/>
      <c r="Q606" s="317"/>
      <c r="R606" s="294"/>
      <c r="S606" s="305"/>
      <c r="T606" s="26" t="s">
        <v>998</v>
      </c>
      <c r="U606" s="26"/>
    </row>
    <row r="607" spans="1:21" customFormat="1" ht="29.25" customHeight="1" x14ac:dyDescent="0.25">
      <c r="A607" s="16">
        <v>91190</v>
      </c>
      <c r="B607" s="66"/>
      <c r="C607" s="584"/>
      <c r="D607" s="587"/>
      <c r="E607" s="89">
        <v>4</v>
      </c>
      <c r="F607" s="89" t="s">
        <v>405</v>
      </c>
      <c r="G607" s="90">
        <v>606.15</v>
      </c>
      <c r="H607" s="267">
        <v>7340477</v>
      </c>
      <c r="I607" s="120">
        <f>+G607-G606</f>
        <v>149.12</v>
      </c>
      <c r="J607" s="514"/>
      <c r="K607" s="210">
        <v>0</v>
      </c>
      <c r="L607" s="24" t="s">
        <v>287</v>
      </c>
      <c r="M607" s="37">
        <v>40</v>
      </c>
      <c r="N607" s="37" t="s">
        <v>481</v>
      </c>
      <c r="O607" s="25">
        <v>1875</v>
      </c>
      <c r="P607" s="211"/>
      <c r="Q607" s="317"/>
      <c r="R607" s="294"/>
      <c r="S607" s="305"/>
      <c r="T607" s="26" t="s">
        <v>998</v>
      </c>
      <c r="U607" s="26"/>
    </row>
    <row r="608" spans="1:21" customFormat="1" ht="29.25" customHeight="1" thickBot="1" x14ac:dyDescent="0.3">
      <c r="A608" s="16">
        <v>91193</v>
      </c>
      <c r="B608" s="66"/>
      <c r="C608" s="585"/>
      <c r="D608" s="588"/>
      <c r="E608" s="111">
        <v>5</v>
      </c>
      <c r="F608" s="111" t="s">
        <v>406</v>
      </c>
      <c r="G608" s="112">
        <v>755.27</v>
      </c>
      <c r="H608" s="268">
        <v>9146320</v>
      </c>
      <c r="I608" s="120">
        <f>+G608-G607</f>
        <v>149.12</v>
      </c>
      <c r="J608" s="514"/>
      <c r="K608" s="210">
        <v>0</v>
      </c>
      <c r="L608" s="499" t="s">
        <v>287</v>
      </c>
      <c r="M608" s="222">
        <v>40</v>
      </c>
      <c r="N608" s="222" t="s">
        <v>481</v>
      </c>
      <c r="O608" s="221">
        <v>1875</v>
      </c>
      <c r="P608" s="223"/>
      <c r="Q608" s="361"/>
      <c r="R608" s="295"/>
      <c r="S608" s="309"/>
      <c r="T608" s="26" t="s">
        <v>998</v>
      </c>
      <c r="U608" s="26"/>
    </row>
    <row r="609" spans="1:21" customFormat="1" ht="27.75" customHeight="1" x14ac:dyDescent="0.25">
      <c r="A609" s="1"/>
      <c r="B609" s="66"/>
      <c r="C609" s="667">
        <v>91182</v>
      </c>
      <c r="D609" s="638" t="s">
        <v>409</v>
      </c>
      <c r="E609" s="109">
        <v>1</v>
      </c>
      <c r="F609" s="109" t="s">
        <v>402</v>
      </c>
      <c r="G609" s="110">
        <v>198.49</v>
      </c>
      <c r="H609" s="266">
        <v>2403714</v>
      </c>
      <c r="I609" s="120"/>
      <c r="J609" s="514"/>
      <c r="K609" s="210">
        <v>0</v>
      </c>
      <c r="L609" s="498" t="s">
        <v>287</v>
      </c>
      <c r="M609" s="216">
        <v>50</v>
      </c>
      <c r="N609" s="216" t="s">
        <v>481</v>
      </c>
      <c r="O609" s="215">
        <v>1875</v>
      </c>
      <c r="P609" s="217"/>
      <c r="Q6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9" s="409" t="s">
        <v>287</v>
      </c>
      <c r="S609" s="368">
        <v>50</v>
      </c>
      <c r="T609" s="26" t="s">
        <v>998</v>
      </c>
      <c r="U609" s="26" t="s">
        <v>998</v>
      </c>
    </row>
    <row r="610" spans="1:21" customFormat="1" ht="32.25" customHeight="1" x14ac:dyDescent="0.25">
      <c r="A610" s="16">
        <v>91185</v>
      </c>
      <c r="B610" s="66"/>
      <c r="C610" s="668"/>
      <c r="D610" s="639"/>
      <c r="E610" s="89">
        <v>2</v>
      </c>
      <c r="F610" s="89" t="s">
        <v>403</v>
      </c>
      <c r="G610" s="90">
        <v>384.89</v>
      </c>
      <c r="H610" s="267">
        <v>4661018</v>
      </c>
      <c r="I610" s="120">
        <f>+G610-G609</f>
        <v>186.39999999999998</v>
      </c>
      <c r="J610" s="514">
        <v>186.39999999999998</v>
      </c>
      <c r="K610" s="467">
        <v>2257304</v>
      </c>
      <c r="L610" s="24" t="s">
        <v>287</v>
      </c>
      <c r="M610" s="37">
        <v>50</v>
      </c>
      <c r="N610" s="37" t="s">
        <v>481</v>
      </c>
      <c r="O610" s="25">
        <v>1875</v>
      </c>
      <c r="P610" s="211"/>
      <c r="Q610" s="30"/>
      <c r="R610" s="410"/>
      <c r="S610" s="24"/>
      <c r="T610" s="26" t="s">
        <v>998</v>
      </c>
      <c r="U610" s="26"/>
    </row>
    <row r="611" spans="1:21" customFormat="1" ht="32.25" customHeight="1" x14ac:dyDescent="0.25">
      <c r="A611" s="16">
        <v>91188</v>
      </c>
      <c r="B611" s="66"/>
      <c r="C611" s="668"/>
      <c r="D611" s="639"/>
      <c r="E611" s="89">
        <v>3</v>
      </c>
      <c r="F611" s="89" t="s">
        <v>404</v>
      </c>
      <c r="G611" s="90">
        <v>571.29</v>
      </c>
      <c r="H611" s="267">
        <v>6918322</v>
      </c>
      <c r="I611" s="120">
        <f>+G611-G610</f>
        <v>186.39999999999998</v>
      </c>
      <c r="J611" s="514"/>
      <c r="K611" s="210">
        <v>0</v>
      </c>
      <c r="L611" s="24" t="s">
        <v>287</v>
      </c>
      <c r="M611" s="37">
        <v>50</v>
      </c>
      <c r="N611" s="37" t="s">
        <v>481</v>
      </c>
      <c r="O611" s="25">
        <v>1875</v>
      </c>
      <c r="P611" s="211"/>
      <c r="Q611" s="30"/>
      <c r="R611" s="410"/>
      <c r="S611" s="24"/>
      <c r="T611" s="26" t="s">
        <v>998</v>
      </c>
      <c r="U611" s="26"/>
    </row>
    <row r="612" spans="1:21" customFormat="1" ht="32.25" customHeight="1" x14ac:dyDescent="0.25">
      <c r="A612" s="16">
        <v>91191</v>
      </c>
      <c r="B612" s="66"/>
      <c r="C612" s="668"/>
      <c r="D612" s="639"/>
      <c r="E612" s="89">
        <v>4</v>
      </c>
      <c r="F612" s="89" t="s">
        <v>405</v>
      </c>
      <c r="G612" s="90">
        <v>757.69</v>
      </c>
      <c r="H612" s="267">
        <v>9175626</v>
      </c>
      <c r="I612" s="120">
        <f>+G612-G611</f>
        <v>186.40000000000009</v>
      </c>
      <c r="J612" s="514"/>
      <c r="K612" s="210">
        <v>0</v>
      </c>
      <c r="L612" s="24" t="s">
        <v>287</v>
      </c>
      <c r="M612" s="37">
        <v>50</v>
      </c>
      <c r="N612" s="37" t="s">
        <v>481</v>
      </c>
      <c r="O612" s="25">
        <v>1875</v>
      </c>
      <c r="P612" s="211"/>
      <c r="Q612" s="30"/>
      <c r="R612" s="410"/>
      <c r="S612" s="24"/>
      <c r="T612" s="26" t="s">
        <v>998</v>
      </c>
      <c r="U612" s="26"/>
    </row>
    <row r="613" spans="1:21" customFormat="1" ht="32.25" customHeight="1" thickBot="1" x14ac:dyDescent="0.3">
      <c r="A613" s="16">
        <v>91194</v>
      </c>
      <c r="B613" s="66"/>
      <c r="C613" s="669"/>
      <c r="D613" s="640"/>
      <c r="E613" s="111">
        <v>5</v>
      </c>
      <c r="F613" s="111" t="s">
        <v>406</v>
      </c>
      <c r="G613" s="112">
        <v>944.09</v>
      </c>
      <c r="H613" s="268">
        <v>11432930</v>
      </c>
      <c r="I613" s="120">
        <f>+G613-G612</f>
        <v>186.39999999999998</v>
      </c>
      <c r="J613" s="514"/>
      <c r="K613" s="210">
        <v>0</v>
      </c>
      <c r="L613" s="412" t="s">
        <v>287</v>
      </c>
      <c r="M613" s="209">
        <v>50</v>
      </c>
      <c r="N613" s="209" t="s">
        <v>481</v>
      </c>
      <c r="O613" s="299">
        <v>1875</v>
      </c>
      <c r="P613" s="334"/>
      <c r="Q613" s="335"/>
      <c r="R613" s="411"/>
      <c r="S613" s="412"/>
      <c r="T613" s="26" t="s">
        <v>998</v>
      </c>
      <c r="U613" s="26"/>
    </row>
    <row r="614" spans="1:21" customFormat="1" ht="30.75" customHeight="1" x14ac:dyDescent="0.25">
      <c r="A614" s="1"/>
      <c r="B614" s="66"/>
      <c r="C614" s="583">
        <v>91183</v>
      </c>
      <c r="D614" s="632" t="s">
        <v>410</v>
      </c>
      <c r="E614" s="109">
        <v>1</v>
      </c>
      <c r="F614" s="109" t="s">
        <v>402</v>
      </c>
      <c r="G614" s="110">
        <v>238.23</v>
      </c>
      <c r="H614" s="266">
        <v>2884965</v>
      </c>
      <c r="I614" s="120"/>
      <c r="J614" s="514"/>
      <c r="K614" s="210">
        <v>0</v>
      </c>
      <c r="L614" s="498" t="s">
        <v>287</v>
      </c>
      <c r="M614" s="216">
        <v>60</v>
      </c>
      <c r="N614" s="216" t="s">
        <v>481</v>
      </c>
      <c r="O614" s="215">
        <v>1875</v>
      </c>
      <c r="P614" s="217"/>
      <c r="Q61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4" s="348" t="s">
        <v>287</v>
      </c>
      <c r="S614" s="349">
        <v>60</v>
      </c>
      <c r="T614" s="26" t="s">
        <v>998</v>
      </c>
      <c r="U614" s="26" t="s">
        <v>998</v>
      </c>
    </row>
    <row r="615" spans="1:21" customFormat="1" ht="30.75" customHeight="1" x14ac:dyDescent="0.25">
      <c r="A615" s="16">
        <v>91186</v>
      </c>
      <c r="B615" s="66"/>
      <c r="C615" s="584"/>
      <c r="D615" s="633"/>
      <c r="E615" s="89">
        <v>2</v>
      </c>
      <c r="F615" s="89" t="s">
        <v>403</v>
      </c>
      <c r="G615" s="90">
        <v>461.91</v>
      </c>
      <c r="H615" s="267">
        <v>5593730</v>
      </c>
      <c r="I615" s="120">
        <f>+G615-G614</f>
        <v>223.68000000000004</v>
      </c>
      <c r="J615" s="514">
        <v>223.68000000000004</v>
      </c>
      <c r="K615" s="467">
        <v>2708765</v>
      </c>
      <c r="L615" s="24" t="s">
        <v>287</v>
      </c>
      <c r="M615" s="37">
        <v>60</v>
      </c>
      <c r="N615" s="37" t="s">
        <v>481</v>
      </c>
      <c r="O615" s="25">
        <v>1875</v>
      </c>
      <c r="P615" s="211"/>
      <c r="Q615" s="30"/>
      <c r="R615" s="294"/>
      <c r="S615" s="305"/>
      <c r="T615" s="26" t="s">
        <v>998</v>
      </c>
      <c r="U615" s="26"/>
    </row>
    <row r="616" spans="1:21" customFormat="1" ht="30.75" customHeight="1" x14ac:dyDescent="0.25">
      <c r="A616" s="16">
        <v>91189</v>
      </c>
      <c r="B616" s="66"/>
      <c r="C616" s="584"/>
      <c r="D616" s="633"/>
      <c r="E616" s="89">
        <v>3</v>
      </c>
      <c r="F616" s="89" t="s">
        <v>404</v>
      </c>
      <c r="G616" s="90">
        <v>685.59</v>
      </c>
      <c r="H616" s="267">
        <v>8302495</v>
      </c>
      <c r="I616" s="120">
        <f>+G616-G615</f>
        <v>223.68</v>
      </c>
      <c r="J616" s="514"/>
      <c r="K616" s="210">
        <v>0</v>
      </c>
      <c r="L616" s="24" t="s">
        <v>287</v>
      </c>
      <c r="M616" s="37">
        <v>60</v>
      </c>
      <c r="N616" s="37" t="s">
        <v>481</v>
      </c>
      <c r="O616" s="25">
        <v>1875</v>
      </c>
      <c r="P616" s="211"/>
      <c r="Q616" s="30"/>
      <c r="R616" s="294"/>
      <c r="S616" s="305"/>
      <c r="T616" s="26" t="s">
        <v>998</v>
      </c>
      <c r="U616" s="26"/>
    </row>
    <row r="617" spans="1:21" customFormat="1" ht="30.75" customHeight="1" x14ac:dyDescent="0.25">
      <c r="A617" s="16">
        <v>91192</v>
      </c>
      <c r="B617" s="66"/>
      <c r="C617" s="584"/>
      <c r="D617" s="633"/>
      <c r="E617" s="89">
        <v>4</v>
      </c>
      <c r="F617" s="89" t="s">
        <v>405</v>
      </c>
      <c r="G617" s="90">
        <v>909.27</v>
      </c>
      <c r="H617" s="267">
        <v>11011260</v>
      </c>
      <c r="I617" s="120">
        <f>+G617-G616</f>
        <v>223.67999999999995</v>
      </c>
      <c r="J617" s="514"/>
      <c r="K617" s="210">
        <v>0</v>
      </c>
      <c r="L617" s="24" t="s">
        <v>287</v>
      </c>
      <c r="M617" s="37">
        <v>60</v>
      </c>
      <c r="N617" s="37" t="s">
        <v>481</v>
      </c>
      <c r="O617" s="25">
        <v>1875</v>
      </c>
      <c r="P617" s="211"/>
      <c r="Q617" s="30"/>
      <c r="R617" s="294"/>
      <c r="S617" s="305"/>
      <c r="T617" s="26" t="s">
        <v>998</v>
      </c>
      <c r="U617" s="26"/>
    </row>
    <row r="618" spans="1:21" customFormat="1" ht="30.75" customHeight="1" thickBot="1" x14ac:dyDescent="0.3">
      <c r="A618" s="16">
        <v>91195</v>
      </c>
      <c r="B618" s="66"/>
      <c r="C618" s="585"/>
      <c r="D618" s="634"/>
      <c r="E618" s="111">
        <v>5</v>
      </c>
      <c r="F618" s="111" t="s">
        <v>406</v>
      </c>
      <c r="G618" s="112">
        <v>1132.95</v>
      </c>
      <c r="H618" s="268">
        <v>13720025</v>
      </c>
      <c r="I618" s="120">
        <f>+G618-G617</f>
        <v>223.68000000000006</v>
      </c>
      <c r="J618" s="514"/>
      <c r="K618" s="210">
        <v>0</v>
      </c>
      <c r="L618" s="499" t="s">
        <v>287</v>
      </c>
      <c r="M618" s="222">
        <v>60</v>
      </c>
      <c r="N618" s="222" t="s">
        <v>481</v>
      </c>
      <c r="O618" s="221">
        <v>1875</v>
      </c>
      <c r="P618" s="223"/>
      <c r="Q618" s="224"/>
      <c r="R618" s="295"/>
      <c r="S618" s="309"/>
      <c r="T618" s="26" t="s">
        <v>998</v>
      </c>
      <c r="U618" s="26"/>
    </row>
    <row r="619" spans="1:21" customFormat="1" ht="33" customHeight="1" x14ac:dyDescent="0.25">
      <c r="A619" s="1"/>
      <c r="B619" s="66"/>
      <c r="C619" s="589">
        <v>92181</v>
      </c>
      <c r="D619" s="586" t="s">
        <v>411</v>
      </c>
      <c r="E619" s="109">
        <v>1</v>
      </c>
      <c r="F619" s="109" t="s">
        <v>402</v>
      </c>
      <c r="G619" s="110">
        <v>277.93</v>
      </c>
      <c r="H619" s="266">
        <v>3365732</v>
      </c>
      <c r="I619" s="120"/>
      <c r="J619" s="514"/>
      <c r="K619" s="210">
        <v>0</v>
      </c>
      <c r="L619" s="498" t="s">
        <v>287</v>
      </c>
      <c r="M619" s="216">
        <v>70</v>
      </c>
      <c r="N619" s="216" t="s">
        <v>481</v>
      </c>
      <c r="O619" s="215">
        <v>1875</v>
      </c>
      <c r="P619" s="217"/>
      <c r="Q61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9" s="348" t="s">
        <v>287</v>
      </c>
      <c r="S619" s="349">
        <v>70</v>
      </c>
      <c r="T619" s="26" t="s">
        <v>998</v>
      </c>
      <c r="U619" s="26" t="s">
        <v>998</v>
      </c>
    </row>
    <row r="620" spans="1:21" customFormat="1" ht="33" customHeight="1" x14ac:dyDescent="0.25">
      <c r="A620" s="23">
        <v>92184</v>
      </c>
      <c r="B620" s="66"/>
      <c r="C620" s="590"/>
      <c r="D620" s="587"/>
      <c r="E620" s="89">
        <v>2</v>
      </c>
      <c r="F620" s="89" t="s">
        <v>403</v>
      </c>
      <c r="G620" s="90">
        <v>538.89</v>
      </c>
      <c r="H620" s="267">
        <v>6525958</v>
      </c>
      <c r="I620" s="120">
        <f>+G620-G619</f>
        <v>260.95999999999998</v>
      </c>
      <c r="J620" s="514">
        <v>260.95999999999998</v>
      </c>
      <c r="K620" s="467">
        <v>3160226</v>
      </c>
      <c r="L620" s="24" t="s">
        <v>287</v>
      </c>
      <c r="M620" s="37">
        <v>70</v>
      </c>
      <c r="N620" s="37" t="s">
        <v>481</v>
      </c>
      <c r="O620" s="25">
        <v>1875</v>
      </c>
      <c r="P620" s="211"/>
      <c r="Q620" s="30"/>
      <c r="R620" s="294"/>
      <c r="S620" s="305"/>
      <c r="T620" s="26" t="s">
        <v>998</v>
      </c>
      <c r="U620" s="26"/>
    </row>
    <row r="621" spans="1:21" customFormat="1" ht="33" customHeight="1" x14ac:dyDescent="0.25">
      <c r="A621" s="23">
        <v>92187</v>
      </c>
      <c r="B621" s="66"/>
      <c r="C621" s="590"/>
      <c r="D621" s="587"/>
      <c r="E621" s="89">
        <v>3</v>
      </c>
      <c r="F621" s="89" t="s">
        <v>404</v>
      </c>
      <c r="G621" s="90">
        <v>799.85</v>
      </c>
      <c r="H621" s="267">
        <v>9686184</v>
      </c>
      <c r="I621" s="120">
        <f>+G621-G620</f>
        <v>260.96000000000004</v>
      </c>
      <c r="J621" s="514"/>
      <c r="K621" s="210">
        <v>0</v>
      </c>
      <c r="L621" s="24" t="s">
        <v>287</v>
      </c>
      <c r="M621" s="37">
        <v>70</v>
      </c>
      <c r="N621" s="37" t="s">
        <v>481</v>
      </c>
      <c r="O621" s="25">
        <v>1875</v>
      </c>
      <c r="P621" s="211"/>
      <c r="Q621" s="30"/>
      <c r="R621" s="294"/>
      <c r="S621" s="305"/>
      <c r="T621" s="26" t="s">
        <v>998</v>
      </c>
      <c r="U621" s="26"/>
    </row>
    <row r="622" spans="1:21" customFormat="1" ht="33" customHeight="1" x14ac:dyDescent="0.25">
      <c r="A622" s="23">
        <v>92190</v>
      </c>
      <c r="B622" s="66"/>
      <c r="C622" s="590"/>
      <c r="D622" s="587"/>
      <c r="E622" s="89">
        <v>4</v>
      </c>
      <c r="F622" s="89" t="s">
        <v>405</v>
      </c>
      <c r="G622" s="90">
        <v>1060.81</v>
      </c>
      <c r="H622" s="267">
        <v>12846409</v>
      </c>
      <c r="I622" s="120">
        <f>+G622-G621</f>
        <v>260.95999999999992</v>
      </c>
      <c r="J622" s="514"/>
      <c r="K622" s="210">
        <v>0</v>
      </c>
      <c r="L622" s="24" t="s">
        <v>287</v>
      </c>
      <c r="M622" s="37">
        <v>70</v>
      </c>
      <c r="N622" s="37" t="s">
        <v>481</v>
      </c>
      <c r="O622" s="25">
        <v>1875</v>
      </c>
      <c r="P622" s="211"/>
      <c r="Q622" s="30"/>
      <c r="R622" s="294"/>
      <c r="S622" s="305"/>
      <c r="T622" s="26" t="s">
        <v>998</v>
      </c>
      <c r="U622" s="26"/>
    </row>
    <row r="623" spans="1:21" customFormat="1" ht="33" customHeight="1" thickBot="1" x14ac:dyDescent="0.3">
      <c r="A623" s="23">
        <v>92193</v>
      </c>
      <c r="B623" s="66"/>
      <c r="C623" s="591"/>
      <c r="D623" s="588"/>
      <c r="E623" s="111">
        <v>5</v>
      </c>
      <c r="F623" s="111" t="s">
        <v>406</v>
      </c>
      <c r="G623" s="112">
        <v>1321.77</v>
      </c>
      <c r="H623" s="268">
        <v>16006635</v>
      </c>
      <c r="I623" s="120">
        <f>+G623-G622</f>
        <v>260.96000000000004</v>
      </c>
      <c r="J623" s="514"/>
      <c r="K623" s="210">
        <v>0</v>
      </c>
      <c r="L623" s="499" t="s">
        <v>287</v>
      </c>
      <c r="M623" s="222">
        <v>70</v>
      </c>
      <c r="N623" s="222" t="s">
        <v>481</v>
      </c>
      <c r="O623" s="221">
        <v>1875</v>
      </c>
      <c r="P623" s="223"/>
      <c r="Q623" s="224"/>
      <c r="R623" s="295"/>
      <c r="S623" s="309"/>
      <c r="T623" s="26" t="s">
        <v>998</v>
      </c>
      <c r="U623" s="26"/>
    </row>
    <row r="624" spans="1:21" customFormat="1" ht="30.75" customHeight="1" x14ac:dyDescent="0.25">
      <c r="A624" s="1"/>
      <c r="B624" s="66"/>
      <c r="C624" s="589">
        <v>92182</v>
      </c>
      <c r="D624" s="632" t="s">
        <v>412</v>
      </c>
      <c r="E624" s="109">
        <v>1</v>
      </c>
      <c r="F624" s="109" t="s">
        <v>402</v>
      </c>
      <c r="G624" s="110">
        <v>317.58</v>
      </c>
      <c r="H624" s="266">
        <v>3845894</v>
      </c>
      <c r="I624" s="120"/>
      <c r="J624" s="514"/>
      <c r="K624" s="210">
        <v>0</v>
      </c>
      <c r="L624" s="498" t="s">
        <v>287</v>
      </c>
      <c r="M624" s="216">
        <v>80</v>
      </c>
      <c r="N624" s="216" t="s">
        <v>481</v>
      </c>
      <c r="O624" s="215">
        <v>1875</v>
      </c>
      <c r="P624" s="217"/>
      <c r="Q6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4" s="348" t="s">
        <v>287</v>
      </c>
      <c r="S624" s="349">
        <v>80</v>
      </c>
      <c r="T624" s="26" t="s">
        <v>998</v>
      </c>
      <c r="U624" s="26" t="s">
        <v>998</v>
      </c>
    </row>
    <row r="625" spans="1:21" customFormat="1" ht="30.75" customHeight="1" x14ac:dyDescent="0.25">
      <c r="A625" s="23">
        <v>92185</v>
      </c>
      <c r="B625" s="66"/>
      <c r="C625" s="590"/>
      <c r="D625" s="633"/>
      <c r="E625" s="89">
        <v>2</v>
      </c>
      <c r="F625" s="89" t="s">
        <v>403</v>
      </c>
      <c r="G625" s="90">
        <v>615.82000000000005</v>
      </c>
      <c r="H625" s="267">
        <v>7457580</v>
      </c>
      <c r="I625" s="120">
        <f>+G625-G624</f>
        <v>298.24000000000007</v>
      </c>
      <c r="J625" s="514">
        <v>298.24000000000007</v>
      </c>
      <c r="K625" s="467">
        <v>3611686</v>
      </c>
      <c r="L625" s="24" t="s">
        <v>287</v>
      </c>
      <c r="M625" s="37">
        <v>80</v>
      </c>
      <c r="N625" s="37" t="s">
        <v>481</v>
      </c>
      <c r="O625" s="25">
        <v>1875</v>
      </c>
      <c r="P625" s="211"/>
      <c r="Q625" s="30"/>
      <c r="R625" s="294"/>
      <c r="S625" s="305"/>
      <c r="T625" s="26" t="s">
        <v>998</v>
      </c>
      <c r="U625" s="26"/>
    </row>
    <row r="626" spans="1:21" customFormat="1" ht="30.75" customHeight="1" x14ac:dyDescent="0.25">
      <c r="A626" s="23">
        <v>92188</v>
      </c>
      <c r="B626" s="66"/>
      <c r="C626" s="590"/>
      <c r="D626" s="633"/>
      <c r="E626" s="89">
        <v>3</v>
      </c>
      <c r="F626" s="89" t="s">
        <v>404</v>
      </c>
      <c r="G626" s="90">
        <v>914.06</v>
      </c>
      <c r="H626" s="267">
        <v>11069267</v>
      </c>
      <c r="I626" s="120">
        <f>+G626-G625</f>
        <v>298.2399999999999</v>
      </c>
      <c r="J626" s="514"/>
      <c r="K626" s="210">
        <v>0</v>
      </c>
      <c r="L626" s="24" t="s">
        <v>287</v>
      </c>
      <c r="M626" s="37">
        <v>80</v>
      </c>
      <c r="N626" s="37" t="s">
        <v>481</v>
      </c>
      <c r="O626" s="25">
        <v>1875</v>
      </c>
      <c r="P626" s="211"/>
      <c r="Q626" s="30"/>
      <c r="R626" s="294"/>
      <c r="S626" s="305"/>
      <c r="T626" s="26" t="s">
        <v>998</v>
      </c>
      <c r="U626" s="26"/>
    </row>
    <row r="627" spans="1:21" customFormat="1" ht="30.75" customHeight="1" x14ac:dyDescent="0.25">
      <c r="A627" s="23">
        <v>92191</v>
      </c>
      <c r="B627" s="66"/>
      <c r="C627" s="590"/>
      <c r="D627" s="633"/>
      <c r="E627" s="89">
        <v>4</v>
      </c>
      <c r="F627" s="89" t="s">
        <v>405</v>
      </c>
      <c r="G627" s="90">
        <v>1212.3</v>
      </c>
      <c r="H627" s="267">
        <v>14680953</v>
      </c>
      <c r="I627" s="120">
        <f>+G627-G626</f>
        <v>298.24</v>
      </c>
      <c r="J627" s="514"/>
      <c r="K627" s="210">
        <v>0</v>
      </c>
      <c r="L627" s="24" t="s">
        <v>287</v>
      </c>
      <c r="M627" s="37">
        <v>80</v>
      </c>
      <c r="N627" s="37" t="s">
        <v>481</v>
      </c>
      <c r="O627" s="25">
        <v>1875</v>
      </c>
      <c r="P627" s="211"/>
      <c r="Q627" s="30"/>
      <c r="R627" s="294"/>
      <c r="S627" s="305"/>
      <c r="T627" s="26" t="s">
        <v>998</v>
      </c>
      <c r="U627" s="26"/>
    </row>
    <row r="628" spans="1:21" customFormat="1" ht="30.75" customHeight="1" thickBot="1" x14ac:dyDescent="0.3">
      <c r="A628" s="23">
        <v>92194</v>
      </c>
      <c r="B628" s="66"/>
      <c r="C628" s="591"/>
      <c r="D628" s="634"/>
      <c r="E628" s="111">
        <v>5</v>
      </c>
      <c r="F628" s="111" t="s">
        <v>406</v>
      </c>
      <c r="G628" s="112">
        <v>1510.55</v>
      </c>
      <c r="H628" s="268">
        <v>18292761</v>
      </c>
      <c r="I628" s="120">
        <f>+G628-G627</f>
        <v>298.25</v>
      </c>
      <c r="J628" s="514"/>
      <c r="K628" s="210">
        <v>0</v>
      </c>
      <c r="L628" s="499" t="s">
        <v>287</v>
      </c>
      <c r="M628" s="222">
        <v>80</v>
      </c>
      <c r="N628" s="222" t="s">
        <v>481</v>
      </c>
      <c r="O628" s="221">
        <v>1875</v>
      </c>
      <c r="P628" s="223"/>
      <c r="Q628" s="224"/>
      <c r="R628" s="295"/>
      <c r="S628" s="309"/>
      <c r="T628" s="26" t="s">
        <v>998</v>
      </c>
      <c r="U628" s="26"/>
    </row>
    <row r="629" spans="1:21" customFormat="1" ht="30.75" customHeight="1" x14ac:dyDescent="0.25">
      <c r="A629" s="1"/>
      <c r="B629" s="66"/>
      <c r="C629" s="589">
        <v>92183</v>
      </c>
      <c r="D629" s="586" t="s">
        <v>413</v>
      </c>
      <c r="E629" s="109">
        <v>1</v>
      </c>
      <c r="F629" s="109" t="s">
        <v>402</v>
      </c>
      <c r="G629" s="110">
        <v>357.28</v>
      </c>
      <c r="H629" s="266">
        <v>4326661</v>
      </c>
      <c r="I629" s="120"/>
      <c r="J629" s="514"/>
      <c r="K629" s="210">
        <v>0</v>
      </c>
      <c r="L629" s="501" t="s">
        <v>287</v>
      </c>
      <c r="M629" s="287">
        <v>90</v>
      </c>
      <c r="N629" s="287" t="s">
        <v>481</v>
      </c>
      <c r="O629" s="275">
        <v>1875</v>
      </c>
      <c r="P629" s="336"/>
      <c r="Q6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9" s="347" t="s">
        <v>287</v>
      </c>
      <c r="S629" s="413">
        <v>90</v>
      </c>
      <c r="T629" s="26" t="s">
        <v>998</v>
      </c>
      <c r="U629" s="26" t="s">
        <v>998</v>
      </c>
    </row>
    <row r="630" spans="1:21" customFormat="1" ht="30.75" customHeight="1" x14ac:dyDescent="0.25">
      <c r="A630" s="23">
        <v>92186</v>
      </c>
      <c r="B630" s="66"/>
      <c r="C630" s="590"/>
      <c r="D630" s="587"/>
      <c r="E630" s="89">
        <v>2</v>
      </c>
      <c r="F630" s="89" t="s">
        <v>403</v>
      </c>
      <c r="G630" s="90">
        <v>692.8</v>
      </c>
      <c r="H630" s="267">
        <v>8389808</v>
      </c>
      <c r="I630" s="120">
        <f>+G630-G629</f>
        <v>335.52</v>
      </c>
      <c r="J630" s="514">
        <v>335.52</v>
      </c>
      <c r="K630" s="467">
        <v>4063147</v>
      </c>
      <c r="L630" s="24" t="s">
        <v>287</v>
      </c>
      <c r="M630" s="37">
        <v>90</v>
      </c>
      <c r="N630" s="37" t="s">
        <v>481</v>
      </c>
      <c r="O630" s="25">
        <v>1875</v>
      </c>
      <c r="P630" s="211"/>
      <c r="Q630" s="30"/>
      <c r="R630" s="294"/>
      <c r="S630" s="305"/>
      <c r="T630" s="26" t="s">
        <v>998</v>
      </c>
      <c r="U630" s="26"/>
    </row>
    <row r="631" spans="1:21" customFormat="1" ht="30.75" customHeight="1" x14ac:dyDescent="0.25">
      <c r="A631" s="23">
        <v>92189</v>
      </c>
      <c r="B631" s="66"/>
      <c r="C631" s="590"/>
      <c r="D631" s="587"/>
      <c r="E631" s="89">
        <v>3</v>
      </c>
      <c r="F631" s="89" t="s">
        <v>404</v>
      </c>
      <c r="G631" s="90">
        <v>1028.32</v>
      </c>
      <c r="H631" s="267">
        <v>12452955</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x14ac:dyDescent="0.25">
      <c r="A632" s="23">
        <v>92192</v>
      </c>
      <c r="B632" s="66"/>
      <c r="C632" s="590"/>
      <c r="D632" s="587"/>
      <c r="E632" s="89">
        <v>4</v>
      </c>
      <c r="F632" s="89" t="s">
        <v>405</v>
      </c>
      <c r="G632" s="90">
        <v>1363.84</v>
      </c>
      <c r="H632" s="267">
        <v>16516102</v>
      </c>
      <c r="I632" s="120">
        <f>+G632-G631</f>
        <v>335.52</v>
      </c>
      <c r="J632" s="512"/>
      <c r="K632" s="210">
        <v>0</v>
      </c>
      <c r="L632" s="24" t="s">
        <v>287</v>
      </c>
      <c r="M632" s="37">
        <v>90</v>
      </c>
      <c r="N632" s="37" t="s">
        <v>481</v>
      </c>
      <c r="O632" s="25">
        <v>1875</v>
      </c>
      <c r="P632" s="211"/>
      <c r="Q632" s="30"/>
      <c r="R632" s="294"/>
      <c r="S632" s="305"/>
      <c r="T632" s="26" t="s">
        <v>998</v>
      </c>
      <c r="U632" s="26"/>
    </row>
    <row r="633" spans="1:21" customFormat="1" ht="30.75" customHeight="1" thickBot="1" x14ac:dyDescent="0.3">
      <c r="A633" s="23">
        <v>92195</v>
      </c>
      <c r="B633" s="66"/>
      <c r="C633" s="591"/>
      <c r="D633" s="588"/>
      <c r="E633" s="111">
        <v>5</v>
      </c>
      <c r="F633" s="111" t="s">
        <v>406</v>
      </c>
      <c r="G633" s="112">
        <v>1699.36</v>
      </c>
      <c r="H633" s="268">
        <v>20579250</v>
      </c>
      <c r="I633" s="120">
        <f>+G633-G632</f>
        <v>335.52</v>
      </c>
      <c r="J633" s="512"/>
      <c r="K633" s="210">
        <v>0</v>
      </c>
      <c r="L633" s="499" t="s">
        <v>287</v>
      </c>
      <c r="M633" s="222">
        <v>90</v>
      </c>
      <c r="N633" s="222" t="s">
        <v>481</v>
      </c>
      <c r="O633" s="221">
        <v>1875</v>
      </c>
      <c r="P633" s="223"/>
      <c r="Q633" s="224"/>
      <c r="R633" s="295"/>
      <c r="S633" s="309"/>
      <c r="T633" s="26" t="s">
        <v>998</v>
      </c>
      <c r="U633" s="26"/>
    </row>
    <row r="634" spans="1:21" customFormat="1" ht="15" customHeight="1" x14ac:dyDescent="0.25">
      <c r="A634" s="1"/>
      <c r="B634" s="5"/>
      <c r="C634" s="680" t="s">
        <v>414</v>
      </c>
      <c r="D634" s="681"/>
      <c r="E634" s="681"/>
      <c r="F634" s="681"/>
      <c r="G634" s="681"/>
      <c r="H634" s="231"/>
      <c r="I634" s="505"/>
      <c r="J634" s="459"/>
      <c r="K634" s="210">
        <v>0</v>
      </c>
      <c r="L634" s="274" t="s">
        <v>42</v>
      </c>
      <c r="M634" s="344" t="s">
        <v>42</v>
      </c>
      <c r="N634" s="344" t="s">
        <v>42</v>
      </c>
      <c r="O634" s="344" t="s">
        <v>42</v>
      </c>
      <c r="P634" s="336"/>
      <c r="Q634" s="337"/>
      <c r="R634" s="344" t="s">
        <v>42</v>
      </c>
      <c r="S634" s="344" t="s">
        <v>42</v>
      </c>
      <c r="T634" s="344" t="s">
        <v>42</v>
      </c>
      <c r="U634" s="299" t="s">
        <v>41</v>
      </c>
    </row>
    <row r="635" spans="1:21" customFormat="1" x14ac:dyDescent="0.25">
      <c r="A635" s="1"/>
      <c r="B635" s="44" t="s">
        <v>1</v>
      </c>
      <c r="C635" s="126" t="s">
        <v>1</v>
      </c>
      <c r="D635" s="126" t="s">
        <v>2</v>
      </c>
      <c r="E635" s="126" t="s">
        <v>3</v>
      </c>
      <c r="F635" s="126" t="s">
        <v>4</v>
      </c>
      <c r="G635" s="9" t="s">
        <v>5</v>
      </c>
      <c r="H635" s="491" t="s">
        <v>6</v>
      </c>
      <c r="I635" s="505"/>
      <c r="J635" s="314"/>
      <c r="K635" s="210">
        <v>0</v>
      </c>
      <c r="L635" s="17" t="s">
        <v>42</v>
      </c>
      <c r="M635" s="210" t="s">
        <v>42</v>
      </c>
      <c r="N635" s="210" t="s">
        <v>42</v>
      </c>
      <c r="O635" s="210" t="s">
        <v>42</v>
      </c>
      <c r="P635" s="211"/>
      <c r="Q635" s="30"/>
      <c r="R635" s="210" t="s">
        <v>42</v>
      </c>
      <c r="S635" s="210" t="s">
        <v>42</v>
      </c>
      <c r="T635" s="210" t="s">
        <v>42</v>
      </c>
      <c r="U635" s="299" t="s">
        <v>41</v>
      </c>
    </row>
    <row r="636" spans="1:21" customFormat="1" ht="28.5" x14ac:dyDescent="0.25">
      <c r="A636" s="1"/>
      <c r="B636" s="57">
        <v>4001</v>
      </c>
      <c r="C636" s="15">
        <v>4001</v>
      </c>
      <c r="D636" s="58" t="s">
        <v>415</v>
      </c>
      <c r="E636" s="16"/>
      <c r="F636" s="16" t="s">
        <v>20</v>
      </c>
      <c r="G636" s="12">
        <v>37.619999999999997</v>
      </c>
      <c r="H636" s="229">
        <v>455578</v>
      </c>
      <c r="I636" s="505"/>
      <c r="J636" s="292"/>
      <c r="K636" s="210">
        <v>0</v>
      </c>
      <c r="L636" s="24" t="s">
        <v>417</v>
      </c>
      <c r="M636" s="14">
        <v>100</v>
      </c>
      <c r="N636" s="270" t="s">
        <v>481</v>
      </c>
      <c r="O636" s="14">
        <v>926</v>
      </c>
      <c r="P636" s="213"/>
      <c r="Q6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6" s="20" t="s">
        <v>417</v>
      </c>
      <c r="S636" s="14">
        <v>100</v>
      </c>
      <c r="T636" s="26" t="s">
        <v>998</v>
      </c>
      <c r="U636" s="26" t="s">
        <v>998</v>
      </c>
    </row>
    <row r="637" spans="1:21" customFormat="1" ht="66" customHeight="1" thickBot="1" x14ac:dyDescent="0.3">
      <c r="A637" s="1"/>
      <c r="B637" s="57"/>
      <c r="C637" s="177">
        <v>90094</v>
      </c>
      <c r="D637" s="178" t="s">
        <v>418</v>
      </c>
      <c r="E637" s="179"/>
      <c r="F637" s="179" t="s">
        <v>20</v>
      </c>
      <c r="G637" s="180">
        <v>0</v>
      </c>
      <c r="H637" s="250">
        <v>0</v>
      </c>
      <c r="I637" s="505"/>
      <c r="J637" s="525"/>
      <c r="K637" s="210">
        <v>0</v>
      </c>
      <c r="L637" s="412" t="s">
        <v>417</v>
      </c>
      <c r="M637" s="311">
        <v>0</v>
      </c>
      <c r="N637" s="399" t="s">
        <v>481</v>
      </c>
      <c r="O637" s="311">
        <v>926</v>
      </c>
      <c r="P637" s="312"/>
      <c r="Q63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7" s="415" t="s">
        <v>417</v>
      </c>
      <c r="S637" s="311">
        <v>0</v>
      </c>
      <c r="T637" s="26" t="s">
        <v>998</v>
      </c>
      <c r="U637" s="26" t="s">
        <v>998</v>
      </c>
    </row>
    <row r="638" spans="1:21" customFormat="1" ht="36" customHeight="1" x14ac:dyDescent="0.25">
      <c r="A638" s="23"/>
      <c r="B638" s="57">
        <v>40011</v>
      </c>
      <c r="C638" s="595" t="s">
        <v>419</v>
      </c>
      <c r="D638" s="592" t="s">
        <v>420</v>
      </c>
      <c r="E638" s="109">
        <v>1</v>
      </c>
      <c r="F638" s="130" t="s">
        <v>421</v>
      </c>
      <c r="G638" s="110">
        <v>63.24</v>
      </c>
      <c r="H638" s="266">
        <v>765836</v>
      </c>
      <c r="I638" s="120"/>
      <c r="J638" s="286"/>
      <c r="K638" s="210">
        <v>0</v>
      </c>
      <c r="L638" s="498" t="s">
        <v>416</v>
      </c>
      <c r="M638" s="215">
        <v>100</v>
      </c>
      <c r="N638" s="269" t="s">
        <v>481</v>
      </c>
      <c r="O638" s="215">
        <v>926</v>
      </c>
      <c r="P638" s="217"/>
      <c r="Q6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8" s="219" t="s">
        <v>416</v>
      </c>
      <c r="S638" s="304">
        <v>100</v>
      </c>
      <c r="T638" s="26" t="s">
        <v>998</v>
      </c>
      <c r="U638" s="26" t="s">
        <v>998</v>
      </c>
    </row>
    <row r="639" spans="1:21" customFormat="1" ht="36" customHeight="1" x14ac:dyDescent="0.25">
      <c r="A639" s="15" t="s">
        <v>422</v>
      </c>
      <c r="B639" s="57"/>
      <c r="C639" s="596"/>
      <c r="D639" s="593"/>
      <c r="E639" s="89">
        <v>2</v>
      </c>
      <c r="F639" s="131" t="s">
        <v>423</v>
      </c>
      <c r="G639" s="90">
        <v>66.84</v>
      </c>
      <c r="H639" s="267">
        <v>809432</v>
      </c>
      <c r="I639" s="120">
        <f>+G639-G638</f>
        <v>3.6000000000000014</v>
      </c>
      <c r="J639" s="212"/>
      <c r="K639" s="210">
        <v>0</v>
      </c>
      <c r="L639" s="24" t="s">
        <v>416</v>
      </c>
      <c r="M639" s="25">
        <v>100</v>
      </c>
      <c r="N639" s="270" t="s">
        <v>481</v>
      </c>
      <c r="O639" s="25">
        <v>926</v>
      </c>
      <c r="P639" s="211"/>
      <c r="Q639" s="30"/>
      <c r="R639" s="294"/>
      <c r="S639" s="305"/>
      <c r="T639" s="26" t="s">
        <v>998</v>
      </c>
      <c r="U639" s="26"/>
    </row>
    <row r="640" spans="1:21" customFormat="1" ht="36" customHeight="1" x14ac:dyDescent="0.25">
      <c r="A640" s="15" t="s">
        <v>424</v>
      </c>
      <c r="B640" s="57"/>
      <c r="C640" s="596"/>
      <c r="D640" s="593"/>
      <c r="E640" s="89">
        <v>3</v>
      </c>
      <c r="F640" s="131" t="s">
        <v>425</v>
      </c>
      <c r="G640" s="90">
        <v>70.400000000000006</v>
      </c>
      <c r="H640" s="267">
        <v>852544</v>
      </c>
      <c r="I640" s="120">
        <f>+G640-G638</f>
        <v>7.1600000000000037</v>
      </c>
      <c r="J640" s="212"/>
      <c r="K640" s="210">
        <v>0</v>
      </c>
      <c r="L640" s="24" t="s">
        <v>416</v>
      </c>
      <c r="M640" s="25">
        <v>100</v>
      </c>
      <c r="N640" s="270" t="s">
        <v>481</v>
      </c>
      <c r="O640" s="25">
        <v>926</v>
      </c>
      <c r="P640" s="211"/>
      <c r="Q640" s="30"/>
      <c r="R640" s="294"/>
      <c r="S640" s="305"/>
      <c r="T640" s="26" t="s">
        <v>998</v>
      </c>
      <c r="U640" s="26"/>
    </row>
    <row r="641" spans="1:21" customFormat="1" ht="36" customHeight="1" thickBot="1" x14ac:dyDescent="0.3">
      <c r="A641" s="15" t="s">
        <v>426</v>
      </c>
      <c r="B641" s="57"/>
      <c r="C641" s="597"/>
      <c r="D641" s="594"/>
      <c r="E641" s="111">
        <v>4</v>
      </c>
      <c r="F641" s="132" t="s">
        <v>427</v>
      </c>
      <c r="G641" s="112">
        <v>73.92</v>
      </c>
      <c r="H641" s="268">
        <v>895171</v>
      </c>
      <c r="I641" s="120">
        <f>+G641-G638</f>
        <v>10.68</v>
      </c>
      <c r="J641" s="212"/>
      <c r="K641" s="210">
        <v>0</v>
      </c>
      <c r="L641" s="499" t="s">
        <v>416</v>
      </c>
      <c r="M641" s="221">
        <v>100</v>
      </c>
      <c r="N641" s="271" t="s">
        <v>481</v>
      </c>
      <c r="O641" s="221">
        <v>926</v>
      </c>
      <c r="P641" s="223"/>
      <c r="Q641" s="224"/>
      <c r="R641" s="295"/>
      <c r="S641" s="309"/>
      <c r="T641" s="26" t="s">
        <v>998</v>
      </c>
      <c r="U641" s="26"/>
    </row>
    <row r="642" spans="1:21" customFormat="1" ht="58.5" customHeight="1" x14ac:dyDescent="0.25">
      <c r="A642" s="15"/>
      <c r="B642" s="57"/>
      <c r="C642" s="583">
        <v>90095</v>
      </c>
      <c r="D642" s="586" t="s">
        <v>428</v>
      </c>
      <c r="E642" s="109">
        <v>1</v>
      </c>
      <c r="F642" s="130" t="s">
        <v>421</v>
      </c>
      <c r="G642" s="110">
        <v>0</v>
      </c>
      <c r="H642" s="266">
        <v>0</v>
      </c>
      <c r="I642" s="120"/>
      <c r="J642" s="286"/>
      <c r="K642" s="210">
        <v>0</v>
      </c>
      <c r="L642" s="498" t="s">
        <v>416</v>
      </c>
      <c r="M642" s="215">
        <v>0</v>
      </c>
      <c r="N642" s="269" t="s">
        <v>481</v>
      </c>
      <c r="O642" s="215">
        <v>926</v>
      </c>
      <c r="P642" s="217"/>
      <c r="Q64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2" s="219" t="s">
        <v>416</v>
      </c>
      <c r="S642" s="304">
        <v>0</v>
      </c>
      <c r="T642" s="26" t="s">
        <v>998</v>
      </c>
      <c r="U642" s="26" t="s">
        <v>998</v>
      </c>
    </row>
    <row r="643" spans="1:21" customFormat="1" ht="63" customHeight="1" x14ac:dyDescent="0.25">
      <c r="A643" s="15">
        <v>90096</v>
      </c>
      <c r="B643" s="57"/>
      <c r="C643" s="584"/>
      <c r="D643" s="587"/>
      <c r="E643" s="89">
        <v>2</v>
      </c>
      <c r="F643" s="131" t="s">
        <v>423</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61.5" customHeight="1" x14ac:dyDescent="0.25">
      <c r="A644" s="15">
        <v>90097</v>
      </c>
      <c r="B644" s="57"/>
      <c r="C644" s="584"/>
      <c r="D644" s="587"/>
      <c r="E644" s="89">
        <v>3</v>
      </c>
      <c r="F644" s="131" t="s">
        <v>425</v>
      </c>
      <c r="G644" s="90">
        <v>0</v>
      </c>
      <c r="H644" s="267">
        <v>0</v>
      </c>
      <c r="I644" s="120"/>
      <c r="J644" s="286"/>
      <c r="K644" s="210">
        <v>0</v>
      </c>
      <c r="L644" s="24" t="s">
        <v>416</v>
      </c>
      <c r="M644" s="25">
        <v>0</v>
      </c>
      <c r="N644" s="270" t="s">
        <v>481</v>
      </c>
      <c r="O644" s="25">
        <v>926</v>
      </c>
      <c r="P644" s="211"/>
      <c r="Q644" s="30"/>
      <c r="R644" s="294"/>
      <c r="S644" s="305"/>
      <c r="T644" s="26" t="s">
        <v>998</v>
      </c>
      <c r="U644" s="26"/>
    </row>
    <row r="645" spans="1:21" customFormat="1" ht="48.75" customHeight="1" thickBot="1" x14ac:dyDescent="0.3">
      <c r="A645" s="15">
        <v>90098</v>
      </c>
      <c r="B645" s="57"/>
      <c r="C645" s="585"/>
      <c r="D645" s="588"/>
      <c r="E645" s="111">
        <v>4</v>
      </c>
      <c r="F645" s="132" t="s">
        <v>427</v>
      </c>
      <c r="G645" s="112">
        <v>0</v>
      </c>
      <c r="H645" s="268">
        <v>0</v>
      </c>
      <c r="I645" s="120"/>
      <c r="J645" s="286"/>
      <c r="K645" s="210">
        <v>0</v>
      </c>
      <c r="L645" s="499" t="s">
        <v>416</v>
      </c>
      <c r="M645" s="221">
        <v>0</v>
      </c>
      <c r="N645" s="271" t="s">
        <v>481</v>
      </c>
      <c r="O645" s="221">
        <v>926</v>
      </c>
      <c r="P645" s="223"/>
      <c r="Q645" s="224"/>
      <c r="R645" s="295"/>
      <c r="S645" s="309"/>
      <c r="T645" s="26" t="s">
        <v>998</v>
      </c>
      <c r="U645" s="26"/>
    </row>
    <row r="646" spans="1:21" customFormat="1" ht="48.75" customHeight="1" x14ac:dyDescent="0.25">
      <c r="A646" s="721"/>
      <c r="B646" s="57"/>
      <c r="C646" s="89">
        <v>93016</v>
      </c>
      <c r="D646" s="567" t="s">
        <v>1012</v>
      </c>
      <c r="E646" s="89"/>
      <c r="F646" s="131" t="s">
        <v>20</v>
      </c>
      <c r="G646" s="90">
        <v>29.66</v>
      </c>
      <c r="H646" s="244">
        <v>359183</v>
      </c>
      <c r="I646" s="120"/>
      <c r="J646" s="286"/>
      <c r="K646" s="210"/>
      <c r="L646" s="500"/>
      <c r="M646" s="353"/>
      <c r="N646" s="722"/>
      <c r="O646" s="353"/>
      <c r="P646" s="355"/>
      <c r="Q646" s="356"/>
      <c r="R646" s="723"/>
      <c r="S646" s="724"/>
      <c r="T646" s="26"/>
      <c r="U646" s="26"/>
    </row>
    <row r="647" spans="1:21" customFormat="1" ht="42.75" x14ac:dyDescent="0.25">
      <c r="A647" s="1"/>
      <c r="B647" s="57">
        <v>400121</v>
      </c>
      <c r="C647" s="133" t="s">
        <v>429</v>
      </c>
      <c r="D647" s="134" t="s">
        <v>1013</v>
      </c>
      <c r="E647" s="100"/>
      <c r="F647" s="100" t="s">
        <v>20</v>
      </c>
      <c r="G647" s="125">
        <v>31.22</v>
      </c>
      <c r="H647" s="231">
        <v>378074</v>
      </c>
      <c r="I647" s="505"/>
      <c r="J647" s="210"/>
      <c r="K647" s="210">
        <v>0</v>
      </c>
      <c r="L647" s="274" t="s">
        <v>979</v>
      </c>
      <c r="M647" s="275">
        <v>100</v>
      </c>
      <c r="N647" s="284" t="s">
        <v>481</v>
      </c>
      <c r="O647" s="275">
        <v>426</v>
      </c>
      <c r="P647" s="336"/>
      <c r="Q64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7" s="338" t="s">
        <v>176</v>
      </c>
      <c r="S647" s="275">
        <v>100</v>
      </c>
      <c r="T647" s="26" t="s">
        <v>998</v>
      </c>
      <c r="U647" s="26" t="s">
        <v>998</v>
      </c>
    </row>
    <row r="648" spans="1:21" customFormat="1" x14ac:dyDescent="0.25">
      <c r="A648" s="1"/>
      <c r="B648" s="57"/>
      <c r="C648" s="89">
        <v>93017</v>
      </c>
      <c r="D648" s="567" t="s">
        <v>1014</v>
      </c>
      <c r="E648" s="89"/>
      <c r="F648" s="131" t="s">
        <v>20</v>
      </c>
      <c r="G648" s="90">
        <v>40.57</v>
      </c>
      <c r="H648" s="244">
        <v>491303</v>
      </c>
      <c r="I648" s="505"/>
      <c r="J648" s="210"/>
      <c r="K648" s="210"/>
      <c r="L648" s="274"/>
      <c r="M648" s="275"/>
      <c r="N648" s="284"/>
      <c r="O648" s="275"/>
      <c r="P648" s="336"/>
      <c r="Q648" s="358"/>
      <c r="R648" s="338"/>
      <c r="S648" s="275"/>
      <c r="T648" s="26"/>
      <c r="U648" s="26"/>
    </row>
    <row r="649" spans="1:21" customFormat="1" ht="28.5" x14ac:dyDescent="0.25">
      <c r="A649" s="1"/>
      <c r="B649" s="57">
        <v>400122</v>
      </c>
      <c r="C649" s="104" t="s">
        <v>431</v>
      </c>
      <c r="D649" s="106" t="s">
        <v>1015</v>
      </c>
      <c r="E649" s="89"/>
      <c r="F649" s="89" t="s">
        <v>20</v>
      </c>
      <c r="G649" s="90">
        <v>43.01</v>
      </c>
      <c r="H649" s="229">
        <v>520851</v>
      </c>
      <c r="I649" s="505"/>
      <c r="J649" s="210"/>
      <c r="K649" s="210">
        <v>0</v>
      </c>
      <c r="L649" s="17" t="s">
        <v>979</v>
      </c>
      <c r="M649" s="25">
        <v>100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9" s="20" t="s">
        <v>176</v>
      </c>
      <c r="S649" s="25">
        <v>100</v>
      </c>
      <c r="T649" s="26" t="s">
        <v>998</v>
      </c>
      <c r="U649" s="26" t="s">
        <v>998</v>
      </c>
    </row>
    <row r="650" spans="1:21" customFormat="1" x14ac:dyDescent="0.25">
      <c r="A650" s="1"/>
      <c r="B650" s="57"/>
      <c r="C650" s="89">
        <v>93018</v>
      </c>
      <c r="D650" s="567" t="s">
        <v>1016</v>
      </c>
      <c r="E650" s="89"/>
      <c r="F650" s="131" t="s">
        <v>20</v>
      </c>
      <c r="G650" s="90">
        <v>46.48</v>
      </c>
      <c r="H650" s="244">
        <v>562873</v>
      </c>
      <c r="I650" s="505"/>
      <c r="J650" s="210"/>
      <c r="K650" s="210"/>
      <c r="L650" s="17"/>
      <c r="M650" s="25"/>
      <c r="N650" s="270"/>
      <c r="O650" s="25"/>
      <c r="P650" s="211"/>
      <c r="Q650" s="317"/>
      <c r="R650" s="20"/>
      <c r="S650" s="25"/>
      <c r="T650" s="26"/>
      <c r="U650" s="26"/>
    </row>
    <row r="651" spans="1:21" customFormat="1" ht="28.5" x14ac:dyDescent="0.25">
      <c r="A651" s="1"/>
      <c r="B651" s="57">
        <v>400123</v>
      </c>
      <c r="C651" s="104" t="s">
        <v>433</v>
      </c>
      <c r="D651" s="106" t="s">
        <v>1017</v>
      </c>
      <c r="E651" s="89"/>
      <c r="F651" s="89" t="s">
        <v>20</v>
      </c>
      <c r="G651" s="90">
        <v>48.77</v>
      </c>
      <c r="H651" s="229">
        <v>590605</v>
      </c>
      <c r="I651" s="505"/>
      <c r="J651" s="210"/>
      <c r="K651" s="210">
        <v>0</v>
      </c>
      <c r="L651" s="17" t="s">
        <v>979</v>
      </c>
      <c r="M651" s="25">
        <v>100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51" s="20" t="s">
        <v>176</v>
      </c>
      <c r="S651" s="25">
        <v>100</v>
      </c>
      <c r="T651" s="26" t="s">
        <v>998</v>
      </c>
      <c r="U651" s="26" t="s">
        <v>998</v>
      </c>
    </row>
    <row r="652" spans="1:21" customFormat="1" ht="28.5" x14ac:dyDescent="0.25">
      <c r="A652" s="1"/>
      <c r="B652" s="57">
        <v>400124</v>
      </c>
      <c r="C652" s="104" t="s">
        <v>435</v>
      </c>
      <c r="D652" s="106" t="s">
        <v>436</v>
      </c>
      <c r="E652" s="89"/>
      <c r="F652" s="89" t="s">
        <v>20</v>
      </c>
      <c r="G652" s="90">
        <v>53.61</v>
      </c>
      <c r="H652" s="229">
        <v>649217</v>
      </c>
      <c r="I652" s="505"/>
      <c r="J652" s="210"/>
      <c r="K652" s="210">
        <v>0</v>
      </c>
      <c r="L652" s="18" t="s">
        <v>21</v>
      </c>
      <c r="M652" s="25">
        <v>100</v>
      </c>
      <c r="N652" s="270" t="s">
        <v>481</v>
      </c>
      <c r="O652" s="25">
        <v>426</v>
      </c>
      <c r="P652" s="326"/>
      <c r="Q65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52" s="20" t="s">
        <v>21</v>
      </c>
      <c r="S652" s="25">
        <v>100</v>
      </c>
      <c r="T652" s="26" t="s">
        <v>998</v>
      </c>
      <c r="U652" s="26" t="s">
        <v>998</v>
      </c>
    </row>
    <row r="653" spans="1:21" customFormat="1" ht="57" x14ac:dyDescent="0.25">
      <c r="A653" s="1"/>
      <c r="B653" s="57"/>
      <c r="C653" s="89">
        <v>90104</v>
      </c>
      <c r="D653" s="106" t="s">
        <v>437</v>
      </c>
      <c r="E653" s="89"/>
      <c r="F653" s="89" t="s">
        <v>20</v>
      </c>
      <c r="G653" s="90">
        <v>0</v>
      </c>
      <c r="H653" s="229">
        <v>0</v>
      </c>
      <c r="I653" s="505"/>
      <c r="J653" s="210"/>
      <c r="K653" s="210">
        <v>0</v>
      </c>
      <c r="L653" s="18" t="s">
        <v>21</v>
      </c>
      <c r="M653" s="25">
        <v>0</v>
      </c>
      <c r="N653" s="270" t="s">
        <v>481</v>
      </c>
      <c r="O653" s="25">
        <v>426</v>
      </c>
      <c r="P653" s="211"/>
      <c r="Q65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53" s="20" t="s">
        <v>21</v>
      </c>
      <c r="S653" s="25">
        <v>0</v>
      </c>
      <c r="T653" s="26" t="s">
        <v>998</v>
      </c>
      <c r="U653" s="26" t="s">
        <v>998</v>
      </c>
    </row>
    <row r="654" spans="1:21" customFormat="1" ht="28.5" x14ac:dyDescent="0.25">
      <c r="A654" s="1"/>
      <c r="B654" s="92">
        <v>400125</v>
      </c>
      <c r="C654" s="104" t="s">
        <v>438</v>
      </c>
      <c r="D654" s="106" t="s">
        <v>439</v>
      </c>
      <c r="E654" s="89"/>
      <c r="F654" s="89" t="s">
        <v>20</v>
      </c>
      <c r="G654" s="90">
        <v>74.48</v>
      </c>
      <c r="H654" s="229">
        <v>901953</v>
      </c>
      <c r="I654" s="505"/>
      <c r="J654" s="210"/>
      <c r="K654" s="210">
        <v>0</v>
      </c>
      <c r="L654" s="18" t="s">
        <v>21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4" s="20" t="s">
        <v>21</v>
      </c>
      <c r="S654" s="25">
        <v>100</v>
      </c>
      <c r="T654" s="26" t="s">
        <v>998</v>
      </c>
      <c r="U654" s="26" t="s">
        <v>998</v>
      </c>
    </row>
    <row r="655" spans="1:21" customFormat="1" ht="57" x14ac:dyDescent="0.25">
      <c r="A655" s="1"/>
      <c r="B655" s="92"/>
      <c r="C655" s="89">
        <v>90105</v>
      </c>
      <c r="D655" s="106" t="s">
        <v>440</v>
      </c>
      <c r="E655" s="89"/>
      <c r="F655" s="89" t="s">
        <v>20</v>
      </c>
      <c r="G655" s="90">
        <v>0</v>
      </c>
      <c r="H655" s="229">
        <v>0</v>
      </c>
      <c r="I655" s="505"/>
      <c r="J655" s="210"/>
      <c r="K655" s="210">
        <v>0</v>
      </c>
      <c r="L655" s="18" t="s">
        <v>21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5" s="20" t="s">
        <v>21</v>
      </c>
      <c r="S655" s="25">
        <v>0</v>
      </c>
      <c r="T655" s="26" t="s">
        <v>998</v>
      </c>
      <c r="U655" s="26" t="s">
        <v>998</v>
      </c>
    </row>
    <row r="656" spans="1:21" customFormat="1" ht="57" x14ac:dyDescent="0.25">
      <c r="A656" s="1"/>
      <c r="B656" s="57">
        <v>400126</v>
      </c>
      <c r="C656" s="104" t="s">
        <v>441</v>
      </c>
      <c r="D656" s="106" t="s">
        <v>442</v>
      </c>
      <c r="E656" s="89"/>
      <c r="F656" s="89" t="s">
        <v>20</v>
      </c>
      <c r="G656" s="90">
        <v>124.44</v>
      </c>
      <c r="H656" s="229">
        <v>1506968</v>
      </c>
      <c r="I656" s="505"/>
      <c r="J656" s="210"/>
      <c r="K656" s="210">
        <v>0</v>
      </c>
      <c r="L656" s="18" t="s">
        <v>21</v>
      </c>
      <c r="M656" s="25">
        <v>100</v>
      </c>
      <c r="N656" s="270" t="s">
        <v>481</v>
      </c>
      <c r="O656" s="25">
        <v>426</v>
      </c>
      <c r="P656" s="211"/>
      <c r="Q6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6" s="20" t="s">
        <v>21</v>
      </c>
      <c r="S656" s="25">
        <v>100</v>
      </c>
      <c r="T656" s="26" t="s">
        <v>998</v>
      </c>
      <c r="U656" s="26" t="s">
        <v>998</v>
      </c>
    </row>
    <row r="657" spans="1:21" customFormat="1" ht="85.5" x14ac:dyDescent="0.25">
      <c r="A657" s="1"/>
      <c r="B657" s="57"/>
      <c r="C657" s="89">
        <v>90106</v>
      </c>
      <c r="D657" s="106" t="s">
        <v>443</v>
      </c>
      <c r="E657" s="89"/>
      <c r="F657" s="89" t="s">
        <v>20</v>
      </c>
      <c r="G657" s="90">
        <v>0</v>
      </c>
      <c r="H657" s="229">
        <v>0</v>
      </c>
      <c r="I657" s="505"/>
      <c r="J657" s="210"/>
      <c r="K657" s="210">
        <v>0</v>
      </c>
      <c r="L657" s="18" t="s">
        <v>21</v>
      </c>
      <c r="M657" s="25">
        <v>0</v>
      </c>
      <c r="N657" s="270" t="s">
        <v>481</v>
      </c>
      <c r="O657" s="25">
        <v>426</v>
      </c>
      <c r="P657" s="211"/>
      <c r="Q6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7" s="20" t="s">
        <v>21</v>
      </c>
      <c r="S657" s="25">
        <v>0</v>
      </c>
      <c r="T657" s="26" t="s">
        <v>998</v>
      </c>
      <c r="U657" s="26" t="s">
        <v>998</v>
      </c>
    </row>
    <row r="658" spans="1:21" customFormat="1" ht="30" customHeight="1" x14ac:dyDescent="0.25">
      <c r="A658" s="1"/>
      <c r="B658" s="57"/>
      <c r="C658" s="89">
        <v>93013</v>
      </c>
      <c r="D658" s="106" t="s">
        <v>1000</v>
      </c>
      <c r="E658" s="89"/>
      <c r="F658" s="89" t="s">
        <v>20</v>
      </c>
      <c r="G658" s="90">
        <v>60.3</v>
      </c>
      <c r="H658" s="229">
        <v>730233</v>
      </c>
      <c r="I658" s="507"/>
      <c r="J658" s="210"/>
      <c r="K658" s="210">
        <v>0</v>
      </c>
      <c r="L658" s="531" t="s">
        <v>181</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8" s="27" t="s">
        <v>181</v>
      </c>
      <c r="S658" s="25">
        <v>100</v>
      </c>
      <c r="T658" s="26" t="s">
        <v>997</v>
      </c>
      <c r="U658" s="26" t="s">
        <v>997</v>
      </c>
    </row>
    <row r="659" spans="1:21" customFormat="1" ht="101.1" customHeight="1" x14ac:dyDescent="0.25">
      <c r="A659" s="1"/>
      <c r="B659" s="57"/>
      <c r="C659" s="89">
        <v>93014</v>
      </c>
      <c r="D659" s="106" t="s">
        <v>1001</v>
      </c>
      <c r="E659" s="89"/>
      <c r="F659" s="89" t="s">
        <v>20</v>
      </c>
      <c r="G659" s="90">
        <v>0</v>
      </c>
      <c r="H659" s="229">
        <v>0</v>
      </c>
      <c r="I659" s="507"/>
      <c r="J659" s="210"/>
      <c r="K659" s="210">
        <v>0</v>
      </c>
      <c r="L659" s="531" t="s">
        <v>181</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9" s="27" t="s">
        <v>181</v>
      </c>
      <c r="S659" s="25">
        <v>0</v>
      </c>
      <c r="T659" s="26" t="s">
        <v>997</v>
      </c>
      <c r="U659" s="26" t="s">
        <v>997</v>
      </c>
    </row>
    <row r="660" spans="1:21" customFormat="1" ht="57" x14ac:dyDescent="0.25">
      <c r="A660" s="1"/>
      <c r="B660" s="71">
        <v>400136</v>
      </c>
      <c r="C660" s="133" t="s">
        <v>444</v>
      </c>
      <c r="D660" s="134" t="s">
        <v>445</v>
      </c>
      <c r="E660" s="100"/>
      <c r="F660" s="100" t="s">
        <v>20</v>
      </c>
      <c r="G660" s="125">
        <v>71.55</v>
      </c>
      <c r="H660" s="229">
        <v>866471</v>
      </c>
      <c r="I660" s="505"/>
      <c r="J660" s="210"/>
      <c r="K660" s="210">
        <v>0</v>
      </c>
      <c r="L660" s="501" t="s">
        <v>287</v>
      </c>
      <c r="M660" s="275">
        <v>100</v>
      </c>
      <c r="N660" s="284" t="s">
        <v>481</v>
      </c>
      <c r="O660" s="275">
        <v>426</v>
      </c>
      <c r="P660" s="336"/>
      <c r="Q660"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60" s="338" t="s">
        <v>287</v>
      </c>
      <c r="S660" s="275">
        <v>100</v>
      </c>
      <c r="T660" s="26" t="s">
        <v>998</v>
      </c>
      <c r="U660" s="26" t="s">
        <v>998</v>
      </c>
    </row>
    <row r="661" spans="1:21" customFormat="1" ht="85.5" x14ac:dyDescent="0.25">
      <c r="A661" s="1"/>
      <c r="B661" s="71"/>
      <c r="C661" s="89">
        <v>90116</v>
      </c>
      <c r="D661" s="106" t="s">
        <v>446</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61" s="20" t="s">
        <v>287</v>
      </c>
      <c r="S661" s="25">
        <v>0</v>
      </c>
      <c r="T661" s="26" t="s">
        <v>998</v>
      </c>
      <c r="U661" s="26" t="s">
        <v>998</v>
      </c>
    </row>
    <row r="662" spans="1:21" customFormat="1" ht="57" x14ac:dyDescent="0.25">
      <c r="A662" s="1"/>
      <c r="B662" s="71">
        <v>400137</v>
      </c>
      <c r="C662" s="104" t="s">
        <v>447</v>
      </c>
      <c r="D662" s="106" t="s">
        <v>448</v>
      </c>
      <c r="E662" s="89"/>
      <c r="F662" s="89" t="s">
        <v>20</v>
      </c>
      <c r="G662" s="90">
        <v>91.78</v>
      </c>
      <c r="H662" s="229">
        <v>1111456</v>
      </c>
      <c r="I662" s="505"/>
      <c r="J662" s="210"/>
      <c r="K662" s="210">
        <v>0</v>
      </c>
      <c r="L662" s="24" t="s">
        <v>287</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62" s="20" t="s">
        <v>287</v>
      </c>
      <c r="S662" s="25">
        <v>100</v>
      </c>
      <c r="T662" s="26" t="s">
        <v>998</v>
      </c>
      <c r="U662" s="26" t="s">
        <v>998</v>
      </c>
    </row>
    <row r="663" spans="1:21" customFormat="1" ht="85.5" x14ac:dyDescent="0.25">
      <c r="A663" s="1"/>
      <c r="B663" s="71"/>
      <c r="C663" s="89">
        <v>90117</v>
      </c>
      <c r="D663" s="106" t="s">
        <v>449</v>
      </c>
      <c r="E663" s="89"/>
      <c r="F663" s="89" t="s">
        <v>20</v>
      </c>
      <c r="G663" s="90">
        <v>0</v>
      </c>
      <c r="H663" s="229">
        <v>0</v>
      </c>
      <c r="I663" s="505"/>
      <c r="J663" s="210"/>
      <c r="K663" s="210">
        <v>0</v>
      </c>
      <c r="L663" s="24" t="s">
        <v>287</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63" s="20" t="s">
        <v>287</v>
      </c>
      <c r="S663" s="25">
        <v>0</v>
      </c>
      <c r="T663" s="26" t="s">
        <v>998</v>
      </c>
      <c r="U663" s="26" t="s">
        <v>998</v>
      </c>
    </row>
    <row r="664" spans="1:21" customFormat="1" ht="57" x14ac:dyDescent="0.25">
      <c r="A664" s="1"/>
      <c r="B664" s="71">
        <v>400138</v>
      </c>
      <c r="C664" s="104" t="s">
        <v>450</v>
      </c>
      <c r="D664" s="106" t="s">
        <v>451</v>
      </c>
      <c r="E664" s="89"/>
      <c r="F664" s="89" t="s">
        <v>20</v>
      </c>
      <c r="G664" s="90">
        <v>103.99</v>
      </c>
      <c r="H664" s="229">
        <v>1259319</v>
      </c>
      <c r="I664" s="505"/>
      <c r="J664" s="210"/>
      <c r="K664" s="210">
        <v>0</v>
      </c>
      <c r="L664" s="24" t="s">
        <v>287</v>
      </c>
      <c r="M664" s="25">
        <v>100</v>
      </c>
      <c r="N664" s="270" t="s">
        <v>481</v>
      </c>
      <c r="O664" s="25">
        <v>426</v>
      </c>
      <c r="P664" s="211"/>
      <c r="Q66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4" s="20" t="s">
        <v>287</v>
      </c>
      <c r="S664" s="25">
        <v>100</v>
      </c>
      <c r="T664" s="26" t="s">
        <v>998</v>
      </c>
      <c r="U664" s="26" t="s">
        <v>998</v>
      </c>
    </row>
    <row r="665" spans="1:21" customFormat="1" ht="85.5" x14ac:dyDescent="0.25">
      <c r="A665" s="1"/>
      <c r="B665" s="71"/>
      <c r="C665" s="89">
        <v>90118</v>
      </c>
      <c r="D665" s="106" t="s">
        <v>452</v>
      </c>
      <c r="E665" s="89"/>
      <c r="F665" s="89" t="s">
        <v>20</v>
      </c>
      <c r="G665" s="90">
        <v>0</v>
      </c>
      <c r="H665" s="229">
        <v>0</v>
      </c>
      <c r="I665" s="505"/>
      <c r="J665" s="210"/>
      <c r="K665" s="210">
        <v>0</v>
      </c>
      <c r="L665" s="24" t="s">
        <v>287</v>
      </c>
      <c r="M665" s="25">
        <v>0</v>
      </c>
      <c r="N665" s="270" t="s">
        <v>481</v>
      </c>
      <c r="O665" s="25">
        <v>426</v>
      </c>
      <c r="P665" s="211"/>
      <c r="Q66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5" s="20" t="s">
        <v>287</v>
      </c>
      <c r="S665" s="25">
        <v>0</v>
      </c>
      <c r="T665" s="26" t="s">
        <v>998</v>
      </c>
      <c r="U665" s="26" t="s">
        <v>998</v>
      </c>
    </row>
    <row r="666" spans="1:21" customFormat="1" ht="28.5" x14ac:dyDescent="0.25">
      <c r="A666" s="1"/>
      <c r="B666" s="71">
        <v>400139</v>
      </c>
      <c r="C666" s="104" t="s">
        <v>453</v>
      </c>
      <c r="D666" s="106" t="s">
        <v>454</v>
      </c>
      <c r="E666" s="89"/>
      <c r="F666" s="89" t="s">
        <v>20</v>
      </c>
      <c r="G666" s="90">
        <v>101.87</v>
      </c>
      <c r="H666" s="229">
        <v>1233646</v>
      </c>
      <c r="I666" s="505"/>
      <c r="J666" s="210"/>
      <c r="K666" s="210">
        <v>0</v>
      </c>
      <c r="L666" s="24" t="s">
        <v>21</v>
      </c>
      <c r="M666" s="25">
        <v>100</v>
      </c>
      <c r="N666" s="270" t="s">
        <v>481</v>
      </c>
      <c r="O666" s="25">
        <v>426</v>
      </c>
      <c r="P666" s="211"/>
      <c r="Q66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6" s="20" t="s">
        <v>21</v>
      </c>
      <c r="S666" s="25">
        <v>100</v>
      </c>
      <c r="T666" s="26" t="s">
        <v>998</v>
      </c>
      <c r="U666" s="26" t="s">
        <v>998</v>
      </c>
    </row>
    <row r="667" spans="1:21" customFormat="1" ht="57" x14ac:dyDescent="0.25">
      <c r="A667" s="1"/>
      <c r="B667" s="71"/>
      <c r="C667" s="89">
        <v>90119</v>
      </c>
      <c r="D667" s="106" t="s">
        <v>455</v>
      </c>
      <c r="E667" s="89"/>
      <c r="F667" s="89" t="s">
        <v>20</v>
      </c>
      <c r="G667" s="90">
        <v>0</v>
      </c>
      <c r="H667" s="229">
        <v>0</v>
      </c>
      <c r="I667" s="505"/>
      <c r="J667" s="210"/>
      <c r="K667" s="210">
        <v>0</v>
      </c>
      <c r="L667" s="24" t="s">
        <v>21</v>
      </c>
      <c r="M667" s="25">
        <v>0</v>
      </c>
      <c r="N667" s="270" t="s">
        <v>481</v>
      </c>
      <c r="O667" s="25">
        <v>426</v>
      </c>
      <c r="P667" s="211"/>
      <c r="Q66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7" s="20" t="s">
        <v>21</v>
      </c>
      <c r="S667" s="25">
        <v>0</v>
      </c>
      <c r="T667" s="26" t="s">
        <v>998</v>
      </c>
      <c r="U667" s="26" t="s">
        <v>998</v>
      </c>
    </row>
    <row r="668" spans="1:21" customFormat="1" ht="33" customHeight="1" x14ac:dyDescent="0.25">
      <c r="A668" s="1"/>
      <c r="B668" s="91">
        <v>400140</v>
      </c>
      <c r="C668" s="104" t="s">
        <v>456</v>
      </c>
      <c r="D668" s="106" t="s">
        <v>457</v>
      </c>
      <c r="E668" s="89"/>
      <c r="F668" s="89" t="s">
        <v>20</v>
      </c>
      <c r="G668" s="90">
        <v>135.76</v>
      </c>
      <c r="H668" s="229">
        <v>1644054</v>
      </c>
      <c r="I668" s="505"/>
      <c r="J668" s="210"/>
      <c r="K668" s="210">
        <v>0</v>
      </c>
      <c r="L668" s="24" t="s">
        <v>21</v>
      </c>
      <c r="M668" s="25">
        <v>100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8" s="20" t="s">
        <v>21</v>
      </c>
      <c r="S668" s="25">
        <v>100</v>
      </c>
      <c r="T668" s="26" t="s">
        <v>998</v>
      </c>
      <c r="U668" s="26" t="s">
        <v>998</v>
      </c>
    </row>
    <row r="669" spans="1:21" customFormat="1" ht="66.75" customHeight="1" x14ac:dyDescent="0.25">
      <c r="A669" s="1"/>
      <c r="B669" s="91"/>
      <c r="C669" s="89">
        <v>90120</v>
      </c>
      <c r="D669" s="106" t="s">
        <v>458</v>
      </c>
      <c r="E669" s="89"/>
      <c r="F669" s="89" t="s">
        <v>20</v>
      </c>
      <c r="G669" s="90">
        <v>0</v>
      </c>
      <c r="H669" s="229">
        <v>0</v>
      </c>
      <c r="I669" s="505"/>
      <c r="J669" s="210"/>
      <c r="K669" s="210">
        <v>0</v>
      </c>
      <c r="L669" s="24" t="s">
        <v>21</v>
      </c>
      <c r="M669" s="25">
        <v>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9" s="20" t="s">
        <v>21</v>
      </c>
      <c r="S669" s="25">
        <v>0</v>
      </c>
      <c r="T669" s="26" t="s">
        <v>998</v>
      </c>
      <c r="U669" s="26" t="s">
        <v>998</v>
      </c>
    </row>
    <row r="670" spans="1:21" customFormat="1" ht="49.5" customHeight="1" x14ac:dyDescent="0.25">
      <c r="A670" s="1"/>
      <c r="B670" s="72">
        <v>400142</v>
      </c>
      <c r="C670" s="104" t="s">
        <v>459</v>
      </c>
      <c r="D670" s="106" t="s">
        <v>460</v>
      </c>
      <c r="E670" s="89"/>
      <c r="F670" s="89" t="s">
        <v>20</v>
      </c>
      <c r="G670" s="90">
        <v>30.03</v>
      </c>
      <c r="H670" s="229">
        <v>363663</v>
      </c>
      <c r="I670" s="505"/>
      <c r="J670" s="210"/>
      <c r="K670" s="210">
        <v>0</v>
      </c>
      <c r="L670" s="24" t="s">
        <v>181</v>
      </c>
      <c r="M670" s="25">
        <v>100</v>
      </c>
      <c r="N670" s="270" t="s">
        <v>481</v>
      </c>
      <c r="O670" s="25">
        <v>454</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70" s="20" t="s">
        <v>181</v>
      </c>
      <c r="S670" s="25">
        <v>100</v>
      </c>
      <c r="T670" s="26" t="s">
        <v>998</v>
      </c>
      <c r="U670" s="26" t="s">
        <v>998</v>
      </c>
    </row>
    <row r="671" spans="1:21" customFormat="1" ht="48.75" customHeight="1" x14ac:dyDescent="0.25">
      <c r="A671" s="1"/>
      <c r="B671" s="72">
        <v>400166</v>
      </c>
      <c r="C671" s="104" t="s">
        <v>461</v>
      </c>
      <c r="D671" s="106" t="s">
        <v>462</v>
      </c>
      <c r="E671" s="89"/>
      <c r="F671" s="89" t="s">
        <v>20</v>
      </c>
      <c r="G671" s="90">
        <v>69.680000000000007</v>
      </c>
      <c r="H671" s="229">
        <v>843825</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71" s="20" t="s">
        <v>21</v>
      </c>
      <c r="S671" s="25">
        <v>100</v>
      </c>
      <c r="T671" s="26" t="s">
        <v>998</v>
      </c>
      <c r="U671" s="26" t="s">
        <v>998</v>
      </c>
    </row>
    <row r="672" spans="1:21" customFormat="1" ht="71.25" x14ac:dyDescent="0.25">
      <c r="A672" s="1"/>
      <c r="B672" s="72"/>
      <c r="C672" s="104">
        <v>90122</v>
      </c>
      <c r="D672" s="106" t="s">
        <v>463</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72" s="20" t="s">
        <v>21</v>
      </c>
      <c r="S672" s="25">
        <v>0</v>
      </c>
      <c r="T672" s="26" t="s">
        <v>998</v>
      </c>
      <c r="U672" s="26" t="s">
        <v>998</v>
      </c>
    </row>
    <row r="673" spans="1:21" customFormat="1" ht="42.75" x14ac:dyDescent="0.25">
      <c r="A673" s="1"/>
      <c r="B673" s="71">
        <v>400167</v>
      </c>
      <c r="C673" s="104" t="s">
        <v>464</v>
      </c>
      <c r="D673" s="106" t="s">
        <v>465</v>
      </c>
      <c r="E673" s="89"/>
      <c r="F673" s="89" t="s">
        <v>20</v>
      </c>
      <c r="G673" s="90">
        <v>125.07</v>
      </c>
      <c r="H673" s="229">
        <v>1514598</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73" s="20" t="s">
        <v>21</v>
      </c>
      <c r="S673" s="25">
        <v>100</v>
      </c>
      <c r="T673" s="26" t="s">
        <v>998</v>
      </c>
      <c r="U673" s="26" t="s">
        <v>998</v>
      </c>
    </row>
    <row r="674" spans="1:21" customFormat="1" ht="92.25" customHeight="1" x14ac:dyDescent="0.25">
      <c r="A674" s="1"/>
      <c r="B674" s="71"/>
      <c r="C674" s="89">
        <v>90123</v>
      </c>
      <c r="D674" s="106" t="s">
        <v>466</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4" s="20" t="s">
        <v>21</v>
      </c>
      <c r="S674" s="25">
        <v>0</v>
      </c>
      <c r="T674" s="26" t="s">
        <v>998</v>
      </c>
      <c r="U674" s="26" t="s">
        <v>998</v>
      </c>
    </row>
    <row r="675" spans="1:21" customFormat="1" ht="42.75" x14ac:dyDescent="0.25">
      <c r="A675" s="1"/>
      <c r="B675" s="71">
        <v>400168</v>
      </c>
      <c r="C675" s="104" t="s">
        <v>467</v>
      </c>
      <c r="D675" s="106" t="s">
        <v>468</v>
      </c>
      <c r="E675" s="89"/>
      <c r="F675" s="89" t="s">
        <v>20</v>
      </c>
      <c r="G675" s="90">
        <v>114.22</v>
      </c>
      <c r="H675" s="229">
        <v>1383204</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5" s="20" t="s">
        <v>21</v>
      </c>
      <c r="S675" s="25">
        <v>100</v>
      </c>
      <c r="T675" s="26" t="s">
        <v>998</v>
      </c>
      <c r="U675" s="26" t="s">
        <v>998</v>
      </c>
    </row>
    <row r="676" spans="1:21" customFormat="1" ht="71.25" x14ac:dyDescent="0.25">
      <c r="A676" s="1"/>
      <c r="B676" s="71"/>
      <c r="C676" s="89">
        <v>90124</v>
      </c>
      <c r="D676" s="106" t="s">
        <v>469</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6" s="20" t="s">
        <v>21</v>
      </c>
      <c r="S676" s="25">
        <v>0</v>
      </c>
      <c r="T676" s="26" t="s">
        <v>998</v>
      </c>
      <c r="U676" s="26" t="s">
        <v>998</v>
      </c>
    </row>
    <row r="677" spans="1:21" customFormat="1" ht="71.25" x14ac:dyDescent="0.25">
      <c r="A677" s="1"/>
      <c r="B677" s="71">
        <v>400169</v>
      </c>
      <c r="C677" s="104" t="s">
        <v>470</v>
      </c>
      <c r="D677" s="106" t="s">
        <v>471</v>
      </c>
      <c r="E677" s="89"/>
      <c r="F677" s="89" t="s">
        <v>20</v>
      </c>
      <c r="G677" s="90">
        <v>167.99</v>
      </c>
      <c r="H677" s="229">
        <v>2034359</v>
      </c>
      <c r="I677" s="505"/>
      <c r="J677" s="210"/>
      <c r="K677" s="210">
        <v>0</v>
      </c>
      <c r="L677" s="24" t="s">
        <v>21</v>
      </c>
      <c r="M677" s="25">
        <v>100</v>
      </c>
      <c r="N677" s="270" t="s">
        <v>481</v>
      </c>
      <c r="O677" s="25">
        <v>426</v>
      </c>
      <c r="P677" s="211"/>
      <c r="Q6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7" s="20" t="s">
        <v>21</v>
      </c>
      <c r="S677" s="25">
        <v>100</v>
      </c>
      <c r="T677" s="26" t="s">
        <v>998</v>
      </c>
      <c r="U677" s="26" t="s">
        <v>998</v>
      </c>
    </row>
    <row r="678" spans="1:21" customFormat="1" ht="99.75" x14ac:dyDescent="0.25">
      <c r="A678" s="1"/>
      <c r="B678" s="71"/>
      <c r="C678" s="89">
        <v>90125</v>
      </c>
      <c r="D678" s="106" t="s">
        <v>472</v>
      </c>
      <c r="E678" s="89"/>
      <c r="F678" s="89" t="s">
        <v>20</v>
      </c>
      <c r="G678" s="90">
        <v>0</v>
      </c>
      <c r="H678" s="229">
        <v>0</v>
      </c>
      <c r="I678" s="505"/>
      <c r="J678" s="210"/>
      <c r="K678" s="210">
        <v>0</v>
      </c>
      <c r="L678" s="24" t="s">
        <v>21</v>
      </c>
      <c r="M678" s="25">
        <v>0</v>
      </c>
      <c r="N678" s="270" t="s">
        <v>481</v>
      </c>
      <c r="O678" s="25">
        <v>426</v>
      </c>
      <c r="P678" s="211"/>
      <c r="Q6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8" s="20" t="s">
        <v>21</v>
      </c>
      <c r="S678" s="25">
        <v>0</v>
      </c>
      <c r="T678" s="26" t="s">
        <v>998</v>
      </c>
      <c r="U678" s="26" t="s">
        <v>998</v>
      </c>
    </row>
    <row r="679" spans="1:21" customFormat="1" ht="42.75" x14ac:dyDescent="0.25">
      <c r="A679" s="1"/>
      <c r="B679" s="71"/>
      <c r="C679" s="122" t="s">
        <v>473</v>
      </c>
      <c r="D679" s="106" t="s">
        <v>474</v>
      </c>
      <c r="E679" s="89"/>
      <c r="F679" s="89" t="s">
        <v>20</v>
      </c>
      <c r="G679" s="90">
        <v>37.96</v>
      </c>
      <c r="H679" s="229">
        <v>459696</v>
      </c>
      <c r="I679" s="505"/>
      <c r="J679" s="210"/>
      <c r="K679" s="210">
        <v>0</v>
      </c>
      <c r="L679" s="24" t="s">
        <v>21</v>
      </c>
      <c r="M679" s="25">
        <v>100</v>
      </c>
      <c r="N679" s="270" t="s">
        <v>481</v>
      </c>
      <c r="O679" s="25">
        <v>426</v>
      </c>
      <c r="P679" s="211"/>
      <c r="Q6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9" s="20" t="s">
        <v>21</v>
      </c>
      <c r="S679" s="25">
        <v>100</v>
      </c>
      <c r="T679" s="26" t="s">
        <v>998</v>
      </c>
      <c r="U679" s="26" t="s">
        <v>998</v>
      </c>
    </row>
    <row r="680" spans="1:21" customFormat="1" ht="71.25" x14ac:dyDescent="0.25">
      <c r="A680" s="1"/>
      <c r="B680" s="71"/>
      <c r="C680" s="122">
        <v>90131</v>
      </c>
      <c r="D680" s="106" t="s">
        <v>475</v>
      </c>
      <c r="E680" s="89"/>
      <c r="F680" s="89" t="s">
        <v>20</v>
      </c>
      <c r="G680" s="90">
        <v>0</v>
      </c>
      <c r="H680" s="229">
        <v>0</v>
      </c>
      <c r="I680" s="505"/>
      <c r="J680" s="210"/>
      <c r="K680" s="210">
        <v>0</v>
      </c>
      <c r="L680" s="24" t="s">
        <v>21</v>
      </c>
      <c r="M680" s="25">
        <v>0</v>
      </c>
      <c r="N680" s="270" t="s">
        <v>481</v>
      </c>
      <c r="O680" s="25">
        <v>426</v>
      </c>
      <c r="P680" s="211"/>
      <c r="Q6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80" s="20" t="s">
        <v>21</v>
      </c>
      <c r="S680" s="25">
        <v>0</v>
      </c>
      <c r="T680" s="26" t="s">
        <v>998</v>
      </c>
      <c r="U680" s="26" t="s">
        <v>998</v>
      </c>
    </row>
    <row r="681" spans="1:21" customFormat="1" ht="29.25" thickBot="1" x14ac:dyDescent="0.3">
      <c r="A681" s="1"/>
      <c r="B681" s="71"/>
      <c r="C681" s="139" t="s">
        <v>476</v>
      </c>
      <c r="D681" s="113" t="s">
        <v>477</v>
      </c>
      <c r="E681" s="99"/>
      <c r="F681" s="99" t="s">
        <v>20</v>
      </c>
      <c r="G681" s="107">
        <v>255.91</v>
      </c>
      <c r="H681" s="250">
        <v>3099070</v>
      </c>
      <c r="I681" s="505"/>
      <c r="J681" s="210"/>
      <c r="K681" s="210">
        <v>0</v>
      </c>
      <c r="L681" s="412" t="s">
        <v>21</v>
      </c>
      <c r="M681" s="299">
        <v>100</v>
      </c>
      <c r="N681" s="399" t="s">
        <v>481</v>
      </c>
      <c r="O681" s="299">
        <v>426</v>
      </c>
      <c r="P681" s="334"/>
      <c r="Q68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81" s="406" t="s">
        <v>21</v>
      </c>
      <c r="S681" s="299">
        <v>100</v>
      </c>
      <c r="T681" s="26" t="s">
        <v>998</v>
      </c>
      <c r="U681" s="26" t="s">
        <v>998</v>
      </c>
    </row>
    <row r="682" spans="1:21" customFormat="1" ht="22.35" customHeight="1" x14ac:dyDescent="0.25">
      <c r="A682" s="1"/>
      <c r="B682" s="628">
        <v>400173</v>
      </c>
      <c r="C682" s="613" t="s">
        <v>478</v>
      </c>
      <c r="D682" s="610" t="s">
        <v>479</v>
      </c>
      <c r="E682" s="181">
        <v>1</v>
      </c>
      <c r="F682" s="182" t="s">
        <v>480</v>
      </c>
      <c r="G682" s="183">
        <v>63.83</v>
      </c>
      <c r="H682" s="266">
        <v>772981</v>
      </c>
      <c r="I682" s="120"/>
      <c r="J682" s="292"/>
      <c r="K682" s="210">
        <v>0</v>
      </c>
      <c r="L682" s="498" t="s">
        <v>21</v>
      </c>
      <c r="M682" s="391">
        <v>100</v>
      </c>
      <c r="N682" s="269" t="s">
        <v>481</v>
      </c>
      <c r="O682" s="391">
        <v>426</v>
      </c>
      <c r="P682" s="419"/>
      <c r="Q682" s="218" t="s">
        <v>481</v>
      </c>
      <c r="R682" s="219" t="s">
        <v>21</v>
      </c>
      <c r="S682" s="420">
        <v>100</v>
      </c>
      <c r="T682" s="26" t="s">
        <v>998</v>
      </c>
      <c r="U682" s="26" t="s">
        <v>998</v>
      </c>
    </row>
    <row r="683" spans="1:21" customFormat="1" ht="22.35" customHeight="1" x14ac:dyDescent="0.25">
      <c r="A683" s="1"/>
      <c r="B683" s="628"/>
      <c r="C683" s="614"/>
      <c r="D683" s="611"/>
      <c r="E683" s="16">
        <v>2</v>
      </c>
      <c r="F683" s="184" t="s">
        <v>482</v>
      </c>
      <c r="G683" s="12">
        <v>76.81</v>
      </c>
      <c r="H683" s="267">
        <v>930169</v>
      </c>
      <c r="I683" s="120">
        <f>+G683-G682</f>
        <v>12.980000000000004</v>
      </c>
      <c r="J683" s="526"/>
      <c r="K683" s="210">
        <v>0</v>
      </c>
      <c r="L683" s="24" t="s">
        <v>21</v>
      </c>
      <c r="M683" s="14">
        <v>100</v>
      </c>
      <c r="N683" s="270" t="s">
        <v>481</v>
      </c>
      <c r="O683" s="14">
        <v>426</v>
      </c>
      <c r="P683" s="213"/>
      <c r="Q683" s="30" t="s">
        <v>481</v>
      </c>
      <c r="R683" s="20"/>
      <c r="S683" s="421"/>
      <c r="T683" s="26" t="s">
        <v>998</v>
      </c>
      <c r="U683" s="26"/>
    </row>
    <row r="684" spans="1:21" customFormat="1" ht="33" customHeight="1" x14ac:dyDescent="0.25">
      <c r="A684" s="1"/>
      <c r="B684" s="628"/>
      <c r="C684" s="614"/>
      <c r="D684" s="611"/>
      <c r="E684" s="16">
        <v>3</v>
      </c>
      <c r="F684" s="184" t="s">
        <v>483</v>
      </c>
      <c r="G684" s="12">
        <v>258.12</v>
      </c>
      <c r="H684" s="267">
        <v>3125833</v>
      </c>
      <c r="I684" s="120">
        <f>+G684-G682</f>
        <v>194.29000000000002</v>
      </c>
      <c r="J684" s="526"/>
      <c r="K684" s="210">
        <v>0</v>
      </c>
      <c r="L684" s="24" t="s">
        <v>21</v>
      </c>
      <c r="M684" s="14">
        <v>100</v>
      </c>
      <c r="N684" s="270" t="s">
        <v>481</v>
      </c>
      <c r="O684" s="14">
        <v>426</v>
      </c>
      <c r="P684" s="213"/>
      <c r="Q684" s="30" t="s">
        <v>481</v>
      </c>
      <c r="R684" s="20"/>
      <c r="S684" s="421"/>
      <c r="T684" s="26" t="s">
        <v>998</v>
      </c>
      <c r="U684" s="26"/>
    </row>
    <row r="685" spans="1:21" customFormat="1" ht="22.35" customHeight="1" x14ac:dyDescent="0.25">
      <c r="A685" s="1"/>
      <c r="B685" s="628"/>
      <c r="C685" s="614"/>
      <c r="D685" s="611"/>
      <c r="E685" s="16">
        <v>4</v>
      </c>
      <c r="F685" s="184" t="s">
        <v>484</v>
      </c>
      <c r="G685" s="12">
        <v>659.68</v>
      </c>
      <c r="H685" s="267">
        <v>7988725</v>
      </c>
      <c r="I685" s="120">
        <f>+G685-G682</f>
        <v>595.84999999999991</v>
      </c>
      <c r="J685" s="526"/>
      <c r="K685" s="210">
        <v>0</v>
      </c>
      <c r="L685" s="24" t="s">
        <v>21</v>
      </c>
      <c r="M685" s="14">
        <v>100</v>
      </c>
      <c r="N685" s="270" t="s">
        <v>481</v>
      </c>
      <c r="O685" s="14">
        <v>426</v>
      </c>
      <c r="P685" s="213"/>
      <c r="Q685" s="30" t="s">
        <v>481</v>
      </c>
      <c r="R685" s="20"/>
      <c r="S685" s="421"/>
      <c r="T685" s="26" t="s">
        <v>998</v>
      </c>
      <c r="U685" s="26"/>
    </row>
    <row r="686" spans="1:21" customFormat="1" ht="37.5" customHeight="1" thickBot="1" x14ac:dyDescent="0.3">
      <c r="A686" s="1"/>
      <c r="B686" s="628"/>
      <c r="C686" s="615"/>
      <c r="D686" s="612"/>
      <c r="E686" s="185">
        <v>5</v>
      </c>
      <c r="F686" s="186" t="s">
        <v>485</v>
      </c>
      <c r="G686" s="187">
        <v>761.72</v>
      </c>
      <c r="H686" s="268">
        <v>9224429</v>
      </c>
      <c r="I686" s="120">
        <f>+G686-G682</f>
        <v>697.89</v>
      </c>
      <c r="J686" s="526"/>
      <c r="K686" s="210">
        <v>0</v>
      </c>
      <c r="L686" s="499" t="s">
        <v>21</v>
      </c>
      <c r="M686" s="423">
        <v>100</v>
      </c>
      <c r="N686" s="271" t="s">
        <v>481</v>
      </c>
      <c r="O686" s="423">
        <v>426</v>
      </c>
      <c r="P686" s="225"/>
      <c r="Q686" s="224" t="s">
        <v>481</v>
      </c>
      <c r="R686" s="366"/>
      <c r="S686" s="424"/>
      <c r="T686" s="26" t="s">
        <v>998</v>
      </c>
      <c r="U686" s="26"/>
    </row>
    <row r="687" spans="1:21" customFormat="1" ht="30.75" customHeight="1" x14ac:dyDescent="0.25">
      <c r="A687" s="1"/>
      <c r="B687" s="628">
        <v>90134</v>
      </c>
      <c r="C687" s="613">
        <v>90134</v>
      </c>
      <c r="D687" s="610" t="s">
        <v>486</v>
      </c>
      <c r="E687" s="181">
        <v>1</v>
      </c>
      <c r="F687" s="182" t="s">
        <v>480</v>
      </c>
      <c r="G687" s="183">
        <v>0</v>
      </c>
      <c r="H687" s="266">
        <v>0</v>
      </c>
      <c r="I687" s="120"/>
      <c r="J687" s="292"/>
      <c r="K687" s="210">
        <v>0</v>
      </c>
      <c r="L687" s="498" t="s">
        <v>21</v>
      </c>
      <c r="M687" s="391">
        <v>0</v>
      </c>
      <c r="N687" s="269" t="s">
        <v>481</v>
      </c>
      <c r="O687" s="391">
        <v>426</v>
      </c>
      <c r="P687" s="419"/>
      <c r="Q687" s="218" t="s">
        <v>481</v>
      </c>
      <c r="R687" s="219" t="s">
        <v>21</v>
      </c>
      <c r="S687" s="420">
        <v>0</v>
      </c>
      <c r="T687" s="26" t="s">
        <v>998</v>
      </c>
      <c r="U687" s="26" t="s">
        <v>998</v>
      </c>
    </row>
    <row r="688" spans="1:21" customFormat="1" ht="30.75" customHeight="1" x14ac:dyDescent="0.25">
      <c r="A688" s="1"/>
      <c r="B688" s="628"/>
      <c r="C688" s="614"/>
      <c r="D688" s="611"/>
      <c r="E688" s="16">
        <v>2</v>
      </c>
      <c r="F688" s="184" t="s">
        <v>482</v>
      </c>
      <c r="G688" s="12">
        <v>0</v>
      </c>
      <c r="H688" s="267">
        <v>0</v>
      </c>
      <c r="I688" s="120"/>
      <c r="J688" s="292"/>
      <c r="K688" s="210">
        <v>0</v>
      </c>
      <c r="L688" s="24" t="s">
        <v>21</v>
      </c>
      <c r="M688" s="14">
        <v>0</v>
      </c>
      <c r="N688" s="270" t="s">
        <v>481</v>
      </c>
      <c r="O688" s="14">
        <v>426</v>
      </c>
      <c r="P688" s="213"/>
      <c r="Q688" s="30" t="s">
        <v>481</v>
      </c>
      <c r="R688" s="20"/>
      <c r="S688" s="421"/>
      <c r="T688" s="26" t="s">
        <v>998</v>
      </c>
      <c r="U688" s="26"/>
    </row>
    <row r="689" spans="1:21" customFormat="1" ht="33.75" customHeight="1" x14ac:dyDescent="0.25">
      <c r="A689" s="1"/>
      <c r="B689" s="628"/>
      <c r="C689" s="614"/>
      <c r="D689" s="611"/>
      <c r="E689" s="16">
        <v>3</v>
      </c>
      <c r="F689" s="184" t="s">
        <v>483</v>
      </c>
      <c r="G689" s="12">
        <v>0</v>
      </c>
      <c r="H689" s="267">
        <v>0</v>
      </c>
      <c r="I689" s="120"/>
      <c r="J689" s="292"/>
      <c r="K689" s="210">
        <v>0</v>
      </c>
      <c r="L689" s="24" t="s">
        <v>21</v>
      </c>
      <c r="M689" s="14">
        <v>0</v>
      </c>
      <c r="N689" s="270" t="s">
        <v>481</v>
      </c>
      <c r="O689" s="14">
        <v>426</v>
      </c>
      <c r="P689" s="213"/>
      <c r="Q689" s="30" t="s">
        <v>481</v>
      </c>
      <c r="R689" s="20"/>
      <c r="S689" s="421"/>
      <c r="T689" s="26" t="s">
        <v>998</v>
      </c>
      <c r="U689" s="26"/>
    </row>
    <row r="690" spans="1:21" customFormat="1" ht="36" customHeight="1" x14ac:dyDescent="0.25">
      <c r="A690" s="1"/>
      <c r="B690" s="628"/>
      <c r="C690" s="614"/>
      <c r="D690" s="611"/>
      <c r="E690" s="16">
        <v>4</v>
      </c>
      <c r="F690" s="184" t="s">
        <v>484</v>
      </c>
      <c r="G690" s="12">
        <v>0</v>
      </c>
      <c r="H690" s="267">
        <v>0</v>
      </c>
      <c r="I690" s="120"/>
      <c r="J690" s="292"/>
      <c r="K690" s="210">
        <v>0</v>
      </c>
      <c r="L690" s="24" t="s">
        <v>21</v>
      </c>
      <c r="M690" s="14">
        <v>0</v>
      </c>
      <c r="N690" s="270" t="s">
        <v>481</v>
      </c>
      <c r="O690" s="14">
        <v>426</v>
      </c>
      <c r="P690" s="213"/>
      <c r="Q690" s="30" t="s">
        <v>481</v>
      </c>
      <c r="R690" s="20"/>
      <c r="S690" s="421"/>
      <c r="T690" s="26" t="s">
        <v>998</v>
      </c>
      <c r="U690" s="26"/>
    </row>
    <row r="691" spans="1:21" customFormat="1" ht="34.5" customHeight="1" thickBot="1" x14ac:dyDescent="0.3">
      <c r="A691" s="1"/>
      <c r="B691" s="628"/>
      <c r="C691" s="615"/>
      <c r="D691" s="612"/>
      <c r="E691" s="185">
        <v>5</v>
      </c>
      <c r="F691" s="186" t="s">
        <v>485</v>
      </c>
      <c r="G691" s="187">
        <v>0</v>
      </c>
      <c r="H691" s="268">
        <v>0</v>
      </c>
      <c r="I691" s="120"/>
      <c r="J691" s="292"/>
      <c r="K691" s="210">
        <v>0</v>
      </c>
      <c r="L691" s="499" t="s">
        <v>21</v>
      </c>
      <c r="M691" s="423">
        <v>0</v>
      </c>
      <c r="N691" s="271" t="s">
        <v>481</v>
      </c>
      <c r="O691" s="423">
        <v>426</v>
      </c>
      <c r="P691" s="225"/>
      <c r="Q691" s="224" t="s">
        <v>481</v>
      </c>
      <c r="R691" s="366"/>
      <c r="S691" s="424"/>
      <c r="T691" s="26" t="s">
        <v>998</v>
      </c>
      <c r="U691" s="26"/>
    </row>
    <row r="692" spans="1:21" customFormat="1" ht="18.75" customHeight="1" x14ac:dyDescent="0.25">
      <c r="A692" s="1"/>
      <c r="B692" s="628">
        <v>400174</v>
      </c>
      <c r="C692" s="613" t="s">
        <v>487</v>
      </c>
      <c r="D692" s="610" t="s">
        <v>488</v>
      </c>
      <c r="E692" s="181">
        <v>1</v>
      </c>
      <c r="F692" s="182" t="s">
        <v>480</v>
      </c>
      <c r="G692" s="183">
        <v>65.44</v>
      </c>
      <c r="H692" s="266">
        <v>792478</v>
      </c>
      <c r="I692" s="120"/>
      <c r="J692" s="292"/>
      <c r="K692" s="210">
        <v>0</v>
      </c>
      <c r="L692" s="498" t="s">
        <v>21</v>
      </c>
      <c r="M692" s="391">
        <v>100</v>
      </c>
      <c r="N692" s="269" t="s">
        <v>481</v>
      </c>
      <c r="O692" s="391">
        <v>426</v>
      </c>
      <c r="P692" s="419"/>
      <c r="Q692" s="218" t="s">
        <v>481</v>
      </c>
      <c r="R692" s="219" t="s">
        <v>21</v>
      </c>
      <c r="S692" s="420">
        <v>100</v>
      </c>
      <c r="T692" s="26" t="s">
        <v>998</v>
      </c>
      <c r="U692" s="26" t="s">
        <v>998</v>
      </c>
    </row>
    <row r="693" spans="1:21" customFormat="1" ht="18.75" customHeight="1" x14ac:dyDescent="0.25">
      <c r="A693" s="1"/>
      <c r="B693" s="628"/>
      <c r="C693" s="614"/>
      <c r="D693" s="611"/>
      <c r="E693" s="16">
        <v>2</v>
      </c>
      <c r="F693" s="184" t="s">
        <v>482</v>
      </c>
      <c r="G693" s="12">
        <v>77.319999999999993</v>
      </c>
      <c r="H693" s="267">
        <v>936345</v>
      </c>
      <c r="I693" s="120">
        <f>+G693-G692</f>
        <v>11.879999999999995</v>
      </c>
      <c r="J693" s="526"/>
      <c r="K693" s="210">
        <v>0</v>
      </c>
      <c r="L693" s="24" t="s">
        <v>21</v>
      </c>
      <c r="M693" s="14">
        <v>100</v>
      </c>
      <c r="N693" s="270" t="s">
        <v>481</v>
      </c>
      <c r="O693" s="14">
        <v>426</v>
      </c>
      <c r="P693" s="213"/>
      <c r="Q693" s="30" t="s">
        <v>481</v>
      </c>
      <c r="R693" s="20"/>
      <c r="S693" s="421"/>
      <c r="T693" s="26" t="s">
        <v>998</v>
      </c>
      <c r="U693" s="26"/>
    </row>
    <row r="694" spans="1:21" customFormat="1" ht="18.75" customHeight="1" x14ac:dyDescent="0.25">
      <c r="A694" s="1"/>
      <c r="B694" s="628"/>
      <c r="C694" s="614"/>
      <c r="D694" s="611"/>
      <c r="E694" s="16">
        <v>3</v>
      </c>
      <c r="F694" s="184" t="s">
        <v>483</v>
      </c>
      <c r="G694" s="12">
        <v>280.77</v>
      </c>
      <c r="H694" s="267">
        <v>3400125</v>
      </c>
      <c r="I694" s="120">
        <f>+G694-G692</f>
        <v>215.32999999999998</v>
      </c>
      <c r="J694" s="526"/>
      <c r="K694" s="210">
        <v>0</v>
      </c>
      <c r="L694" s="24" t="s">
        <v>21</v>
      </c>
      <c r="M694" s="14">
        <v>100</v>
      </c>
      <c r="N694" s="270" t="s">
        <v>481</v>
      </c>
      <c r="O694" s="14">
        <v>426</v>
      </c>
      <c r="P694" s="213"/>
      <c r="Q694" s="30" t="s">
        <v>481</v>
      </c>
      <c r="R694" s="20"/>
      <c r="S694" s="421"/>
      <c r="T694" s="26" t="s">
        <v>998</v>
      </c>
      <c r="U694" s="26"/>
    </row>
    <row r="695" spans="1:21" customFormat="1" ht="18.75" customHeight="1" x14ac:dyDescent="0.25">
      <c r="A695" s="1"/>
      <c r="B695" s="628"/>
      <c r="C695" s="614"/>
      <c r="D695" s="611"/>
      <c r="E695" s="16">
        <v>4</v>
      </c>
      <c r="F695" s="184" t="s">
        <v>484</v>
      </c>
      <c r="G695" s="12">
        <v>718.84</v>
      </c>
      <c r="H695" s="267">
        <v>8705152</v>
      </c>
      <c r="I695" s="120">
        <f>+G695-G692</f>
        <v>653.40000000000009</v>
      </c>
      <c r="J695" s="526"/>
      <c r="K695" s="210">
        <v>0</v>
      </c>
      <c r="L695" s="24" t="s">
        <v>21</v>
      </c>
      <c r="M695" s="14">
        <v>100</v>
      </c>
      <c r="N695" s="270" t="s">
        <v>481</v>
      </c>
      <c r="O695" s="14">
        <v>426</v>
      </c>
      <c r="P695" s="213"/>
      <c r="Q695" s="30" t="s">
        <v>481</v>
      </c>
      <c r="R695" s="20"/>
      <c r="S695" s="421"/>
      <c r="T695" s="26" t="s">
        <v>998</v>
      </c>
      <c r="U695" s="26"/>
    </row>
    <row r="696" spans="1:21" customFormat="1" ht="26.25" customHeight="1" thickBot="1" x14ac:dyDescent="0.3">
      <c r="A696" s="1"/>
      <c r="B696" s="628"/>
      <c r="C696" s="615"/>
      <c r="D696" s="612"/>
      <c r="E696" s="185">
        <v>5</v>
      </c>
      <c r="F696" s="186" t="s">
        <v>489</v>
      </c>
      <c r="G696" s="187">
        <v>1630.19</v>
      </c>
      <c r="H696" s="268">
        <v>19741601</v>
      </c>
      <c r="I696" s="120">
        <f>+G696-G692</f>
        <v>1564.75</v>
      </c>
      <c r="J696" s="526"/>
      <c r="K696" s="210">
        <v>0</v>
      </c>
      <c r="L696" s="499" t="s">
        <v>21</v>
      </c>
      <c r="M696" s="423">
        <v>100</v>
      </c>
      <c r="N696" s="271" t="s">
        <v>481</v>
      </c>
      <c r="O696" s="423">
        <v>426</v>
      </c>
      <c r="P696" s="225"/>
      <c r="Q696" s="224" t="s">
        <v>481</v>
      </c>
      <c r="R696" s="366"/>
      <c r="S696" s="424"/>
      <c r="T696" s="26" t="s">
        <v>998</v>
      </c>
      <c r="U696" s="26"/>
    </row>
    <row r="697" spans="1:21" customFormat="1" ht="32.25" customHeight="1" x14ac:dyDescent="0.25">
      <c r="A697" s="1"/>
      <c r="B697" s="674">
        <v>90135</v>
      </c>
      <c r="C697" s="613">
        <v>90135</v>
      </c>
      <c r="D697" s="610" t="s">
        <v>490</v>
      </c>
      <c r="E697" s="181">
        <v>1</v>
      </c>
      <c r="F697" s="182" t="s">
        <v>480</v>
      </c>
      <c r="G697" s="183">
        <v>0</v>
      </c>
      <c r="H697" s="266">
        <v>0</v>
      </c>
      <c r="I697" s="120"/>
      <c r="J697" s="292"/>
      <c r="K697" s="210">
        <v>0</v>
      </c>
      <c r="L697" s="498" t="s">
        <v>21</v>
      </c>
      <c r="M697" s="391">
        <v>0</v>
      </c>
      <c r="N697" s="269" t="s">
        <v>481</v>
      </c>
      <c r="O697" s="391">
        <v>426</v>
      </c>
      <c r="P697" s="419"/>
      <c r="Q697" s="218" t="s">
        <v>481</v>
      </c>
      <c r="R697" s="219" t="s">
        <v>21</v>
      </c>
      <c r="S697" s="420">
        <v>0</v>
      </c>
      <c r="T697" s="26" t="s">
        <v>998</v>
      </c>
      <c r="U697" s="26" t="s">
        <v>998</v>
      </c>
    </row>
    <row r="698" spans="1:21" customFormat="1" ht="32.25" customHeight="1" x14ac:dyDescent="0.25">
      <c r="A698" s="1"/>
      <c r="B698" s="675"/>
      <c r="C698" s="614"/>
      <c r="D698" s="611"/>
      <c r="E698" s="16">
        <v>2</v>
      </c>
      <c r="F698" s="184" t="s">
        <v>482</v>
      </c>
      <c r="G698" s="12">
        <v>0</v>
      </c>
      <c r="H698" s="267">
        <v>0</v>
      </c>
      <c r="I698" s="120"/>
      <c r="J698" s="292"/>
      <c r="K698" s="210">
        <v>0</v>
      </c>
      <c r="L698" s="24" t="s">
        <v>21</v>
      </c>
      <c r="M698" s="14">
        <v>0</v>
      </c>
      <c r="N698" s="270" t="s">
        <v>481</v>
      </c>
      <c r="O698" s="14">
        <v>426</v>
      </c>
      <c r="P698" s="213"/>
      <c r="Q698" s="30" t="s">
        <v>481</v>
      </c>
      <c r="R698" s="20"/>
      <c r="S698" s="421"/>
      <c r="T698" s="26" t="s">
        <v>998</v>
      </c>
      <c r="U698" s="26"/>
    </row>
    <row r="699" spans="1:21" customFormat="1" ht="27.75" customHeight="1" x14ac:dyDescent="0.25">
      <c r="A699" s="1"/>
      <c r="B699" s="675"/>
      <c r="C699" s="614"/>
      <c r="D699" s="611"/>
      <c r="E699" s="16">
        <v>3</v>
      </c>
      <c r="F699" s="184" t="s">
        <v>483</v>
      </c>
      <c r="G699" s="12">
        <v>0</v>
      </c>
      <c r="H699" s="267">
        <v>0</v>
      </c>
      <c r="I699" s="120"/>
      <c r="J699" s="292"/>
      <c r="K699" s="210">
        <v>0</v>
      </c>
      <c r="L699" s="24" t="s">
        <v>21</v>
      </c>
      <c r="M699" s="14">
        <v>0</v>
      </c>
      <c r="N699" s="270" t="s">
        <v>481</v>
      </c>
      <c r="O699" s="14">
        <v>426</v>
      </c>
      <c r="P699" s="213"/>
      <c r="Q699" s="30" t="s">
        <v>481</v>
      </c>
      <c r="R699" s="20"/>
      <c r="S699" s="421"/>
      <c r="T699" s="26" t="s">
        <v>998</v>
      </c>
      <c r="U699" s="26"/>
    </row>
    <row r="700" spans="1:21" customFormat="1" ht="32.25" customHeight="1" x14ac:dyDescent="0.25">
      <c r="A700" s="1"/>
      <c r="B700" s="675"/>
      <c r="C700" s="614"/>
      <c r="D700" s="611"/>
      <c r="E700" s="16">
        <v>4</v>
      </c>
      <c r="F700" s="184" t="s">
        <v>484</v>
      </c>
      <c r="G700" s="12">
        <v>0</v>
      </c>
      <c r="H700" s="267">
        <v>0</v>
      </c>
      <c r="I700" s="120"/>
      <c r="J700" s="292"/>
      <c r="K700" s="210">
        <v>0</v>
      </c>
      <c r="L700" s="24" t="s">
        <v>21</v>
      </c>
      <c r="M700" s="14">
        <v>0</v>
      </c>
      <c r="N700" s="270" t="s">
        <v>481</v>
      </c>
      <c r="O700" s="14">
        <v>426</v>
      </c>
      <c r="P700" s="213"/>
      <c r="Q700" s="30" t="s">
        <v>481</v>
      </c>
      <c r="R700" s="20"/>
      <c r="S700" s="421"/>
      <c r="T700" s="26" t="s">
        <v>998</v>
      </c>
      <c r="U700" s="26"/>
    </row>
    <row r="701" spans="1:21" customFormat="1" ht="32.25" customHeight="1" thickBot="1" x14ac:dyDescent="0.3">
      <c r="A701" s="1"/>
      <c r="B701" s="675"/>
      <c r="C701" s="615"/>
      <c r="D701" s="612"/>
      <c r="E701" s="185">
        <v>5</v>
      </c>
      <c r="F701" s="186" t="s">
        <v>489</v>
      </c>
      <c r="G701" s="187">
        <v>0</v>
      </c>
      <c r="H701" s="268">
        <v>0</v>
      </c>
      <c r="I701" s="120"/>
      <c r="J701" s="292"/>
      <c r="K701" s="210">
        <v>0</v>
      </c>
      <c r="L701" s="499" t="s">
        <v>21</v>
      </c>
      <c r="M701" s="423">
        <v>0</v>
      </c>
      <c r="N701" s="271" t="s">
        <v>481</v>
      </c>
      <c r="O701" s="423">
        <v>426</v>
      </c>
      <c r="P701" s="225"/>
      <c r="Q701" s="224" t="s">
        <v>481</v>
      </c>
      <c r="R701" s="366"/>
      <c r="S701" s="424"/>
      <c r="T701" s="26" t="s">
        <v>998</v>
      </c>
      <c r="U701" s="26"/>
    </row>
    <row r="702" spans="1:21" customFormat="1" ht="19.5" customHeight="1" x14ac:dyDescent="0.25">
      <c r="A702" s="1"/>
      <c r="B702" s="628">
        <v>400175</v>
      </c>
      <c r="C702" s="613" t="s">
        <v>491</v>
      </c>
      <c r="D702" s="610" t="s">
        <v>492</v>
      </c>
      <c r="E702" s="181">
        <v>1</v>
      </c>
      <c r="F702" s="182" t="s">
        <v>480</v>
      </c>
      <c r="G702" s="183">
        <v>59.8</v>
      </c>
      <c r="H702" s="266">
        <v>724178</v>
      </c>
      <c r="I702" s="120"/>
      <c r="J702" s="292"/>
      <c r="K702" s="210">
        <v>0</v>
      </c>
      <c r="L702" s="498" t="s">
        <v>21</v>
      </c>
      <c r="M702" s="391">
        <v>100</v>
      </c>
      <c r="N702" s="269" t="s">
        <v>481</v>
      </c>
      <c r="O702" s="391">
        <v>426</v>
      </c>
      <c r="P702" s="419"/>
      <c r="Q702" s="218" t="s">
        <v>481</v>
      </c>
      <c r="R702" s="219" t="s">
        <v>21</v>
      </c>
      <c r="S702" s="420">
        <v>100</v>
      </c>
      <c r="T702" s="26" t="s">
        <v>998</v>
      </c>
      <c r="U702" s="26" t="s">
        <v>998</v>
      </c>
    </row>
    <row r="703" spans="1:21" customFormat="1" ht="19.5" customHeight="1" x14ac:dyDescent="0.25">
      <c r="A703" s="1"/>
      <c r="B703" s="628"/>
      <c r="C703" s="614"/>
      <c r="D703" s="611"/>
      <c r="E703" s="16">
        <v>2</v>
      </c>
      <c r="F703" s="184" t="s">
        <v>493</v>
      </c>
      <c r="G703" s="12">
        <v>72.989999999999995</v>
      </c>
      <c r="H703" s="267">
        <v>883909</v>
      </c>
      <c r="I703" s="120">
        <f>+G703-G702</f>
        <v>13.189999999999998</v>
      </c>
      <c r="J703" s="526"/>
      <c r="K703" s="210">
        <v>0</v>
      </c>
      <c r="L703" s="24" t="s">
        <v>21</v>
      </c>
      <c r="M703" s="14">
        <v>100</v>
      </c>
      <c r="N703" s="270" t="s">
        <v>481</v>
      </c>
      <c r="O703" s="14">
        <v>426</v>
      </c>
      <c r="P703" s="213"/>
      <c r="Q703" s="30" t="s">
        <v>481</v>
      </c>
      <c r="R703" s="20"/>
      <c r="S703" s="421"/>
      <c r="T703" s="26" t="s">
        <v>998</v>
      </c>
      <c r="U703" s="26"/>
    </row>
    <row r="704" spans="1:21" customFormat="1" ht="19.5" customHeight="1" x14ac:dyDescent="0.25">
      <c r="A704" s="1"/>
      <c r="B704" s="628"/>
      <c r="C704" s="614"/>
      <c r="D704" s="611"/>
      <c r="E704" s="16">
        <v>3</v>
      </c>
      <c r="F704" s="184" t="s">
        <v>483</v>
      </c>
      <c r="G704" s="12">
        <v>259.22000000000003</v>
      </c>
      <c r="H704" s="267">
        <v>3139154</v>
      </c>
      <c r="I704" s="120">
        <f>+G704-G702</f>
        <v>199.42000000000002</v>
      </c>
      <c r="J704" s="526"/>
      <c r="K704" s="210">
        <v>0</v>
      </c>
      <c r="L704" s="24" t="s">
        <v>21</v>
      </c>
      <c r="M704" s="14">
        <v>100</v>
      </c>
      <c r="N704" s="270" t="s">
        <v>481</v>
      </c>
      <c r="O704" s="14">
        <v>426</v>
      </c>
      <c r="P704" s="213"/>
      <c r="Q704" s="30" t="s">
        <v>481</v>
      </c>
      <c r="R704" s="20"/>
      <c r="S704" s="421"/>
      <c r="T704" s="26" t="s">
        <v>998</v>
      </c>
      <c r="U704" s="26"/>
    </row>
    <row r="705" spans="1:21" customFormat="1" ht="19.5" customHeight="1" x14ac:dyDescent="0.25">
      <c r="A705" s="1"/>
      <c r="B705" s="628"/>
      <c r="C705" s="614"/>
      <c r="D705" s="611"/>
      <c r="E705" s="16">
        <v>4</v>
      </c>
      <c r="F705" s="184" t="s">
        <v>484</v>
      </c>
      <c r="G705" s="12">
        <v>362.5</v>
      </c>
      <c r="H705" s="267">
        <v>4389875</v>
      </c>
      <c r="I705" s="120">
        <f>+G705-G702</f>
        <v>302.7</v>
      </c>
      <c r="J705" s="526"/>
      <c r="K705" s="210">
        <v>0</v>
      </c>
      <c r="L705" s="24" t="s">
        <v>21</v>
      </c>
      <c r="M705" s="14">
        <v>100</v>
      </c>
      <c r="N705" s="270" t="s">
        <v>481</v>
      </c>
      <c r="O705" s="14">
        <v>426</v>
      </c>
      <c r="P705" s="213"/>
      <c r="Q705" s="30" t="s">
        <v>481</v>
      </c>
      <c r="R705" s="20"/>
      <c r="S705" s="421"/>
      <c r="T705" s="26" t="s">
        <v>998</v>
      </c>
      <c r="U705" s="26"/>
    </row>
    <row r="706" spans="1:21" customFormat="1" ht="27.75" customHeight="1" thickBot="1" x14ac:dyDescent="0.3">
      <c r="A706" s="1"/>
      <c r="B706" s="628"/>
      <c r="C706" s="615"/>
      <c r="D706" s="612"/>
      <c r="E706" s="185">
        <v>5</v>
      </c>
      <c r="F706" s="186" t="s">
        <v>494</v>
      </c>
      <c r="G706" s="187">
        <v>556.66</v>
      </c>
      <c r="H706" s="268">
        <v>6741153</v>
      </c>
      <c r="I706" s="120">
        <f>+G706-G702</f>
        <v>496.85999999999996</v>
      </c>
      <c r="J706" s="526"/>
      <c r="K706" s="210">
        <v>0</v>
      </c>
      <c r="L706" s="499" t="s">
        <v>21</v>
      </c>
      <c r="M706" s="423">
        <v>100</v>
      </c>
      <c r="N706" s="271" t="s">
        <v>481</v>
      </c>
      <c r="O706" s="423">
        <v>426</v>
      </c>
      <c r="P706" s="225"/>
      <c r="Q706" s="224" t="s">
        <v>481</v>
      </c>
      <c r="R706" s="366"/>
      <c r="S706" s="424"/>
      <c r="T706" s="26" t="s">
        <v>998</v>
      </c>
      <c r="U706" s="26"/>
    </row>
    <row r="707" spans="1:21" customFormat="1" ht="33.75" customHeight="1" x14ac:dyDescent="0.25">
      <c r="A707" s="1"/>
      <c r="B707" s="628">
        <v>90196</v>
      </c>
      <c r="C707" s="613">
        <v>90136</v>
      </c>
      <c r="D707" s="610" t="s">
        <v>495</v>
      </c>
      <c r="E707" s="181">
        <v>1</v>
      </c>
      <c r="F707" s="182" t="s">
        <v>480</v>
      </c>
      <c r="G707" s="183">
        <v>0</v>
      </c>
      <c r="H707" s="266">
        <v>0</v>
      </c>
      <c r="I707" s="120"/>
      <c r="J707" s="292"/>
      <c r="K707" s="210">
        <v>0</v>
      </c>
      <c r="L707" s="498" t="s">
        <v>21</v>
      </c>
      <c r="M707" s="391">
        <v>0</v>
      </c>
      <c r="N707" s="269" t="s">
        <v>481</v>
      </c>
      <c r="O707" s="391">
        <v>426</v>
      </c>
      <c r="P707" s="419"/>
      <c r="Q707" s="218" t="s">
        <v>481</v>
      </c>
      <c r="R707" s="219" t="s">
        <v>21</v>
      </c>
      <c r="S707" s="420">
        <v>0</v>
      </c>
      <c r="T707" s="26" t="s">
        <v>998</v>
      </c>
      <c r="U707" s="26" t="s">
        <v>998</v>
      </c>
    </row>
    <row r="708" spans="1:21" customFormat="1" ht="33.75" customHeight="1" x14ac:dyDescent="0.25">
      <c r="A708" s="1"/>
      <c r="B708" s="628"/>
      <c r="C708" s="614"/>
      <c r="D708" s="611"/>
      <c r="E708" s="16">
        <v>2</v>
      </c>
      <c r="F708" s="184" t="s">
        <v>493</v>
      </c>
      <c r="G708" s="12">
        <v>0</v>
      </c>
      <c r="H708" s="267">
        <v>0</v>
      </c>
      <c r="I708" s="120"/>
      <c r="J708" s="292"/>
      <c r="K708" s="210">
        <v>0</v>
      </c>
      <c r="L708" s="24" t="s">
        <v>21</v>
      </c>
      <c r="M708" s="14">
        <v>0</v>
      </c>
      <c r="N708" s="270" t="s">
        <v>481</v>
      </c>
      <c r="O708" s="14">
        <v>426</v>
      </c>
      <c r="P708" s="213"/>
      <c r="Q708" s="30" t="s">
        <v>481</v>
      </c>
      <c r="R708" s="20"/>
      <c r="S708" s="421"/>
      <c r="T708" s="26" t="s">
        <v>998</v>
      </c>
      <c r="U708" s="26"/>
    </row>
    <row r="709" spans="1:21" customFormat="1" ht="33.75" customHeight="1" x14ac:dyDescent="0.25">
      <c r="A709" s="1"/>
      <c r="B709" s="628"/>
      <c r="C709" s="614"/>
      <c r="D709" s="611"/>
      <c r="E709" s="16">
        <v>3</v>
      </c>
      <c r="F709" s="184" t="s">
        <v>483</v>
      </c>
      <c r="G709" s="12">
        <v>0</v>
      </c>
      <c r="H709" s="267">
        <v>0</v>
      </c>
      <c r="I709" s="120"/>
      <c r="J709" s="292"/>
      <c r="K709" s="210">
        <v>0</v>
      </c>
      <c r="L709" s="24" t="s">
        <v>21</v>
      </c>
      <c r="M709" s="14">
        <v>0</v>
      </c>
      <c r="N709" s="270" t="s">
        <v>481</v>
      </c>
      <c r="O709" s="14">
        <v>426</v>
      </c>
      <c r="P709" s="213"/>
      <c r="Q709" s="30" t="s">
        <v>481</v>
      </c>
      <c r="R709" s="20"/>
      <c r="S709" s="421"/>
      <c r="T709" s="26" t="s">
        <v>998</v>
      </c>
      <c r="U709" s="26"/>
    </row>
    <row r="710" spans="1:21" customFormat="1" ht="33.75" customHeight="1" x14ac:dyDescent="0.25">
      <c r="A710" s="1"/>
      <c r="B710" s="628"/>
      <c r="C710" s="614"/>
      <c r="D710" s="611"/>
      <c r="E710" s="16">
        <v>4</v>
      </c>
      <c r="F710" s="184" t="s">
        <v>484</v>
      </c>
      <c r="G710" s="12">
        <v>0</v>
      </c>
      <c r="H710" s="267">
        <v>0</v>
      </c>
      <c r="I710" s="120"/>
      <c r="J710" s="292"/>
      <c r="K710" s="210">
        <v>0</v>
      </c>
      <c r="L710" s="24" t="s">
        <v>21</v>
      </c>
      <c r="M710" s="14">
        <v>0</v>
      </c>
      <c r="N710" s="270" t="s">
        <v>481</v>
      </c>
      <c r="O710" s="14">
        <v>426</v>
      </c>
      <c r="P710" s="213"/>
      <c r="Q710" s="30" t="s">
        <v>481</v>
      </c>
      <c r="R710" s="20"/>
      <c r="S710" s="421"/>
      <c r="T710" s="26" t="s">
        <v>998</v>
      </c>
      <c r="U710" s="26"/>
    </row>
    <row r="711" spans="1:21" customFormat="1" ht="33.75" customHeight="1" thickBot="1" x14ac:dyDescent="0.3">
      <c r="A711" s="1"/>
      <c r="B711" s="628"/>
      <c r="C711" s="615"/>
      <c r="D711" s="612"/>
      <c r="E711" s="185">
        <v>5</v>
      </c>
      <c r="F711" s="186" t="s">
        <v>494</v>
      </c>
      <c r="G711" s="187">
        <v>0</v>
      </c>
      <c r="H711" s="268">
        <v>0</v>
      </c>
      <c r="I711" s="120"/>
      <c r="J711" s="292"/>
      <c r="K711" s="210">
        <v>0</v>
      </c>
      <c r="L711" s="499" t="s">
        <v>21</v>
      </c>
      <c r="M711" s="423">
        <v>0</v>
      </c>
      <c r="N711" s="271" t="s">
        <v>481</v>
      </c>
      <c r="O711" s="423">
        <v>426</v>
      </c>
      <c r="P711" s="225"/>
      <c r="Q711" s="224" t="s">
        <v>481</v>
      </c>
      <c r="R711" s="366"/>
      <c r="S711" s="424"/>
      <c r="T711" s="26" t="s">
        <v>998</v>
      </c>
      <c r="U711" s="26"/>
    </row>
    <row r="712" spans="1:21" customFormat="1" ht="41.25" customHeight="1" x14ac:dyDescent="0.25">
      <c r="A712" s="1"/>
      <c r="B712" s="674">
        <v>400176</v>
      </c>
      <c r="C712" s="613" t="s">
        <v>496</v>
      </c>
      <c r="D712" s="610" t="s">
        <v>497</v>
      </c>
      <c r="E712" s="181">
        <v>1</v>
      </c>
      <c r="F712" s="182" t="s">
        <v>498</v>
      </c>
      <c r="G712" s="183">
        <v>43.18</v>
      </c>
      <c r="H712" s="266">
        <v>522910</v>
      </c>
      <c r="I712" s="120"/>
      <c r="J712" s="292"/>
      <c r="K712" s="210">
        <v>0</v>
      </c>
      <c r="L712" s="498" t="s">
        <v>21</v>
      </c>
      <c r="M712" s="391">
        <v>100</v>
      </c>
      <c r="N712" s="269" t="s">
        <v>481</v>
      </c>
      <c r="O712" s="391">
        <v>426</v>
      </c>
      <c r="P712" s="419"/>
      <c r="Q712" s="218" t="s">
        <v>481</v>
      </c>
      <c r="R712" s="219" t="s">
        <v>21</v>
      </c>
      <c r="S712" s="420">
        <v>100</v>
      </c>
      <c r="T712" s="26" t="s">
        <v>998</v>
      </c>
      <c r="U712" s="26" t="s">
        <v>998</v>
      </c>
    </row>
    <row r="713" spans="1:21" customFormat="1" ht="32.25" customHeight="1" x14ac:dyDescent="0.25">
      <c r="A713" s="1"/>
      <c r="B713" s="675"/>
      <c r="C713" s="614"/>
      <c r="D713" s="611"/>
      <c r="E713" s="16">
        <v>2</v>
      </c>
      <c r="F713" s="189" t="s">
        <v>499</v>
      </c>
      <c r="G713" s="12">
        <v>49.07</v>
      </c>
      <c r="H713" s="267">
        <v>594238</v>
      </c>
      <c r="I713" s="120">
        <f>+G713-G712</f>
        <v>5.8900000000000006</v>
      </c>
      <c r="J713" s="526"/>
      <c r="K713" s="210">
        <v>0</v>
      </c>
      <c r="L713" s="24" t="s">
        <v>21</v>
      </c>
      <c r="M713" s="14">
        <v>100</v>
      </c>
      <c r="N713" s="270" t="s">
        <v>481</v>
      </c>
      <c r="O713" s="14">
        <v>426</v>
      </c>
      <c r="P713" s="213"/>
      <c r="Q713" s="30" t="s">
        <v>481</v>
      </c>
      <c r="R713" s="20"/>
      <c r="S713" s="421"/>
      <c r="T713" s="26" t="s">
        <v>998</v>
      </c>
      <c r="U713" s="26"/>
    </row>
    <row r="714" spans="1:21" customFormat="1" ht="18" customHeight="1" x14ac:dyDescent="0.25">
      <c r="A714" s="1"/>
      <c r="B714" s="675"/>
      <c r="C714" s="614"/>
      <c r="D714" s="611"/>
      <c r="E714" s="16">
        <v>3</v>
      </c>
      <c r="F714" s="189" t="s">
        <v>500</v>
      </c>
      <c r="G714" s="12">
        <v>58.15</v>
      </c>
      <c r="H714" s="267">
        <v>704197</v>
      </c>
      <c r="I714" s="120">
        <f>+G714-G712</f>
        <v>14.969999999999999</v>
      </c>
      <c r="J714" s="526"/>
      <c r="K714" s="210">
        <v>0</v>
      </c>
      <c r="L714" s="24" t="s">
        <v>21</v>
      </c>
      <c r="M714" s="14">
        <v>100</v>
      </c>
      <c r="N714" s="270" t="s">
        <v>481</v>
      </c>
      <c r="O714" s="14">
        <v>426</v>
      </c>
      <c r="P714" s="213"/>
      <c r="Q714" s="30" t="s">
        <v>481</v>
      </c>
      <c r="R714" s="20"/>
      <c r="S714" s="421"/>
      <c r="T714" s="26" t="s">
        <v>998</v>
      </c>
      <c r="U714" s="26"/>
    </row>
    <row r="715" spans="1:21" customFormat="1" ht="59.45" customHeight="1" x14ac:dyDescent="0.25">
      <c r="A715" s="1"/>
      <c r="B715" s="675"/>
      <c r="C715" s="614"/>
      <c r="D715" s="611"/>
      <c r="E715" s="16">
        <v>4</v>
      </c>
      <c r="F715" s="189" t="s">
        <v>501</v>
      </c>
      <c r="G715" s="12">
        <v>385.99</v>
      </c>
      <c r="H715" s="267">
        <v>4674339</v>
      </c>
      <c r="I715" s="120">
        <f>+G715-G712</f>
        <v>342.81</v>
      </c>
      <c r="J715" s="526"/>
      <c r="K715" s="210">
        <v>0</v>
      </c>
      <c r="L715" s="24" t="s">
        <v>21</v>
      </c>
      <c r="M715" s="14">
        <v>100</v>
      </c>
      <c r="N715" s="270" t="s">
        <v>481</v>
      </c>
      <c r="O715" s="14">
        <v>426</v>
      </c>
      <c r="P715" s="213"/>
      <c r="Q715" s="30" t="s">
        <v>481</v>
      </c>
      <c r="R715" s="20"/>
      <c r="S715" s="421"/>
      <c r="T715" s="26" t="s">
        <v>998</v>
      </c>
      <c r="U715" s="26"/>
    </row>
    <row r="716" spans="1:21" customFormat="1" ht="32.25" customHeight="1" x14ac:dyDescent="0.25">
      <c r="A716" s="1"/>
      <c r="B716" s="675"/>
      <c r="C716" s="614"/>
      <c r="D716" s="611"/>
      <c r="E716" s="16">
        <v>5</v>
      </c>
      <c r="F716" s="189" t="s">
        <v>502</v>
      </c>
      <c r="G716" s="12">
        <v>594.23</v>
      </c>
      <c r="H716" s="267">
        <v>7196125</v>
      </c>
      <c r="I716" s="120">
        <f>+G716-G712</f>
        <v>551.05000000000007</v>
      </c>
      <c r="J716" s="526"/>
      <c r="K716" s="210">
        <v>0</v>
      </c>
      <c r="L716" s="24" t="s">
        <v>21</v>
      </c>
      <c r="M716" s="14">
        <v>100</v>
      </c>
      <c r="N716" s="270" t="s">
        <v>481</v>
      </c>
      <c r="O716" s="14">
        <v>426</v>
      </c>
      <c r="P716" s="213"/>
      <c r="Q716" s="30" t="s">
        <v>481</v>
      </c>
      <c r="R716" s="20"/>
      <c r="S716" s="421"/>
      <c r="T716" s="26" t="s">
        <v>998</v>
      </c>
      <c r="U716" s="26"/>
    </row>
    <row r="717" spans="1:21" customFormat="1" ht="41.25" customHeight="1" thickBot="1" x14ac:dyDescent="0.3">
      <c r="A717" s="1"/>
      <c r="B717" s="676"/>
      <c r="C717" s="615"/>
      <c r="D717" s="612"/>
      <c r="E717" s="191">
        <v>6</v>
      </c>
      <c r="F717" s="192" t="s">
        <v>503</v>
      </c>
      <c r="G717" s="187">
        <v>1038.5</v>
      </c>
      <c r="H717" s="268">
        <v>12576235</v>
      </c>
      <c r="I717" s="120">
        <f>+G717-G712</f>
        <v>995.32</v>
      </c>
      <c r="J717" s="526"/>
      <c r="K717" s="210">
        <v>0</v>
      </c>
      <c r="L717" s="499" t="s">
        <v>21</v>
      </c>
      <c r="M717" s="423">
        <v>100</v>
      </c>
      <c r="N717" s="271" t="s">
        <v>481</v>
      </c>
      <c r="O717" s="423">
        <v>426</v>
      </c>
      <c r="P717" s="225"/>
      <c r="Q717" s="224" t="s">
        <v>481</v>
      </c>
      <c r="R717" s="366"/>
      <c r="S717" s="424"/>
      <c r="T717" s="26" t="s">
        <v>998</v>
      </c>
      <c r="U717" s="26"/>
    </row>
    <row r="718" spans="1:21" customFormat="1" ht="38.25" customHeight="1" x14ac:dyDescent="0.25">
      <c r="A718" s="1"/>
      <c r="B718" s="674">
        <v>90137</v>
      </c>
      <c r="C718" s="613">
        <v>90137</v>
      </c>
      <c r="D718" s="610" t="s">
        <v>504</v>
      </c>
      <c r="E718" s="181">
        <v>1</v>
      </c>
      <c r="F718" s="182" t="s">
        <v>498</v>
      </c>
      <c r="G718" s="183">
        <v>0</v>
      </c>
      <c r="H718" s="266">
        <v>0</v>
      </c>
      <c r="I718" s="120"/>
      <c r="J718" s="292"/>
      <c r="K718" s="210">
        <v>0</v>
      </c>
      <c r="L718" s="498" t="s">
        <v>21</v>
      </c>
      <c r="M718" s="391">
        <v>0</v>
      </c>
      <c r="N718" s="269" t="s">
        <v>481</v>
      </c>
      <c r="O718" s="391">
        <v>426</v>
      </c>
      <c r="P718" s="419"/>
      <c r="Q718" s="218" t="s">
        <v>481</v>
      </c>
      <c r="R718" s="219" t="s">
        <v>21</v>
      </c>
      <c r="S718" s="420">
        <v>0</v>
      </c>
      <c r="T718" s="26" t="s">
        <v>998</v>
      </c>
      <c r="U718" s="26" t="s">
        <v>998</v>
      </c>
    </row>
    <row r="719" spans="1:21" customFormat="1" ht="38.25" customHeight="1" x14ac:dyDescent="0.25">
      <c r="A719" s="1"/>
      <c r="B719" s="675"/>
      <c r="C719" s="614"/>
      <c r="D719" s="611"/>
      <c r="E719" s="16">
        <v>2</v>
      </c>
      <c r="F719" s="189" t="s">
        <v>499</v>
      </c>
      <c r="G719" s="12">
        <v>0</v>
      </c>
      <c r="H719" s="267">
        <v>0</v>
      </c>
      <c r="I719" s="120"/>
      <c r="J719" s="292"/>
      <c r="K719" s="210">
        <v>0</v>
      </c>
      <c r="L719" s="24" t="s">
        <v>21</v>
      </c>
      <c r="M719" s="14">
        <v>0</v>
      </c>
      <c r="N719" s="270" t="s">
        <v>481</v>
      </c>
      <c r="O719" s="14">
        <v>426</v>
      </c>
      <c r="P719" s="213"/>
      <c r="Q719" s="30" t="s">
        <v>481</v>
      </c>
      <c r="R719" s="20"/>
      <c r="S719" s="421"/>
      <c r="T719" s="26" t="s">
        <v>998</v>
      </c>
      <c r="U719" s="26"/>
    </row>
    <row r="720" spans="1:21" customFormat="1" ht="38.25" customHeight="1" x14ac:dyDescent="0.25">
      <c r="A720" s="1"/>
      <c r="B720" s="675"/>
      <c r="C720" s="614"/>
      <c r="D720" s="611"/>
      <c r="E720" s="16">
        <v>3</v>
      </c>
      <c r="F720" s="189" t="s">
        <v>500</v>
      </c>
      <c r="G720" s="12">
        <v>0</v>
      </c>
      <c r="H720" s="267">
        <v>0</v>
      </c>
      <c r="I720" s="120"/>
      <c r="J720" s="292"/>
      <c r="K720" s="210">
        <v>0</v>
      </c>
      <c r="L720" s="24" t="s">
        <v>21</v>
      </c>
      <c r="M720" s="14">
        <v>0</v>
      </c>
      <c r="N720" s="270" t="s">
        <v>481</v>
      </c>
      <c r="O720" s="14">
        <v>426</v>
      </c>
      <c r="P720" s="213"/>
      <c r="Q720" s="30" t="s">
        <v>481</v>
      </c>
      <c r="R720" s="20"/>
      <c r="S720" s="421"/>
      <c r="T720" s="26" t="s">
        <v>998</v>
      </c>
      <c r="U720" s="26"/>
    </row>
    <row r="721" spans="1:21" customFormat="1" ht="48.75" customHeight="1" x14ac:dyDescent="0.25">
      <c r="A721" s="1"/>
      <c r="B721" s="675"/>
      <c r="C721" s="614"/>
      <c r="D721" s="611"/>
      <c r="E721" s="16">
        <v>4</v>
      </c>
      <c r="F721" s="189" t="s">
        <v>501</v>
      </c>
      <c r="G721" s="12">
        <v>0</v>
      </c>
      <c r="H721" s="267">
        <v>0</v>
      </c>
      <c r="I721" s="120"/>
      <c r="J721" s="292"/>
      <c r="K721" s="210">
        <v>0</v>
      </c>
      <c r="L721" s="24" t="s">
        <v>21</v>
      </c>
      <c r="M721" s="14">
        <v>0</v>
      </c>
      <c r="N721" s="270" t="s">
        <v>481</v>
      </c>
      <c r="O721" s="14">
        <v>426</v>
      </c>
      <c r="P721" s="213"/>
      <c r="Q721" s="30" t="s">
        <v>481</v>
      </c>
      <c r="R721" s="20"/>
      <c r="S721" s="421"/>
      <c r="T721" s="26" t="s">
        <v>998</v>
      </c>
      <c r="U721" s="26"/>
    </row>
    <row r="722" spans="1:21" customFormat="1" ht="38.25" customHeight="1" x14ac:dyDescent="0.25">
      <c r="A722" s="1"/>
      <c r="B722" s="675"/>
      <c r="C722" s="614"/>
      <c r="D722" s="611"/>
      <c r="E722" s="16">
        <v>5</v>
      </c>
      <c r="F722" s="189" t="s">
        <v>502</v>
      </c>
      <c r="G722" s="12">
        <v>0</v>
      </c>
      <c r="H722" s="267">
        <v>0</v>
      </c>
      <c r="I722" s="120"/>
      <c r="J722" s="292"/>
      <c r="K722" s="210">
        <v>0</v>
      </c>
      <c r="L722" s="24" t="s">
        <v>21</v>
      </c>
      <c r="M722" s="14">
        <v>0</v>
      </c>
      <c r="N722" s="270" t="s">
        <v>481</v>
      </c>
      <c r="O722" s="14">
        <v>426</v>
      </c>
      <c r="P722" s="213"/>
      <c r="Q722" s="30" t="s">
        <v>481</v>
      </c>
      <c r="R722" s="20"/>
      <c r="S722" s="421"/>
      <c r="T722" s="26" t="s">
        <v>998</v>
      </c>
      <c r="U722" s="26"/>
    </row>
    <row r="723" spans="1:21" customFormat="1" ht="32.25" customHeight="1" thickBot="1" x14ac:dyDescent="0.3">
      <c r="A723" s="1"/>
      <c r="B723" s="675"/>
      <c r="C723" s="615"/>
      <c r="D723" s="612"/>
      <c r="E723" s="191">
        <v>6</v>
      </c>
      <c r="F723" s="192" t="s">
        <v>503</v>
      </c>
      <c r="G723" s="187">
        <v>0</v>
      </c>
      <c r="H723" s="268">
        <v>0</v>
      </c>
      <c r="I723" s="120"/>
      <c r="J723" s="292"/>
      <c r="K723" s="210">
        <v>0</v>
      </c>
      <c r="L723" s="499" t="s">
        <v>21</v>
      </c>
      <c r="M723" s="423">
        <v>0</v>
      </c>
      <c r="N723" s="271" t="s">
        <v>481</v>
      </c>
      <c r="O723" s="423">
        <v>426</v>
      </c>
      <c r="P723" s="225"/>
      <c r="Q723" s="224" t="s">
        <v>481</v>
      </c>
      <c r="R723" s="366"/>
      <c r="S723" s="424"/>
      <c r="T723" s="26" t="s">
        <v>998</v>
      </c>
      <c r="U723" s="26"/>
    </row>
    <row r="724" spans="1:21" customFormat="1" ht="40.5" customHeight="1" x14ac:dyDescent="0.25">
      <c r="A724" s="1"/>
      <c r="B724" s="628">
        <v>400177</v>
      </c>
      <c r="C724" s="613" t="s">
        <v>505</v>
      </c>
      <c r="D724" s="610" t="s">
        <v>506</v>
      </c>
      <c r="E724" s="181">
        <v>1</v>
      </c>
      <c r="F724" s="182" t="s">
        <v>498</v>
      </c>
      <c r="G724" s="183">
        <v>45</v>
      </c>
      <c r="H724" s="266">
        <v>544950</v>
      </c>
      <c r="I724" s="120"/>
      <c r="J724" s="292"/>
      <c r="K724" s="210">
        <v>0</v>
      </c>
      <c r="L724" s="498" t="s">
        <v>21</v>
      </c>
      <c r="M724" s="391">
        <v>100</v>
      </c>
      <c r="N724" s="269" t="s">
        <v>481</v>
      </c>
      <c r="O724" s="391">
        <v>426</v>
      </c>
      <c r="P724" s="419"/>
      <c r="Q724" s="218" t="s">
        <v>481</v>
      </c>
      <c r="R724" s="219" t="s">
        <v>21</v>
      </c>
      <c r="S724" s="420">
        <v>100</v>
      </c>
      <c r="T724" s="26" t="s">
        <v>998</v>
      </c>
      <c r="U724" s="26" t="s">
        <v>998</v>
      </c>
    </row>
    <row r="725" spans="1:21" customFormat="1" ht="40.5" customHeight="1" x14ac:dyDescent="0.25">
      <c r="A725" s="1"/>
      <c r="B725" s="628"/>
      <c r="C725" s="614"/>
      <c r="D725" s="611"/>
      <c r="E725" s="16">
        <v>2</v>
      </c>
      <c r="F725" s="184" t="s">
        <v>507</v>
      </c>
      <c r="G725" s="12">
        <v>51.49</v>
      </c>
      <c r="H725" s="267">
        <v>623544</v>
      </c>
      <c r="I725" s="120">
        <f>+G725-G724</f>
        <v>6.490000000000002</v>
      </c>
      <c r="J725" s="526"/>
      <c r="K725" s="210">
        <v>0</v>
      </c>
      <c r="L725" s="24" t="s">
        <v>21</v>
      </c>
      <c r="M725" s="14">
        <v>100</v>
      </c>
      <c r="N725" s="270" t="s">
        <v>481</v>
      </c>
      <c r="O725" s="14">
        <v>426</v>
      </c>
      <c r="P725" s="213"/>
      <c r="Q725" s="30" t="s">
        <v>481</v>
      </c>
      <c r="R725" s="20"/>
      <c r="S725" s="421"/>
      <c r="T725" s="26" t="s">
        <v>998</v>
      </c>
      <c r="U725" s="26"/>
    </row>
    <row r="726" spans="1:21" customFormat="1" ht="26.1" customHeight="1" x14ac:dyDescent="0.25">
      <c r="A726" s="1"/>
      <c r="B726" s="628"/>
      <c r="C726" s="614"/>
      <c r="D726" s="611"/>
      <c r="E726" s="16">
        <v>3</v>
      </c>
      <c r="F726" s="184" t="s">
        <v>500</v>
      </c>
      <c r="G726" s="12">
        <v>58.15</v>
      </c>
      <c r="H726" s="267">
        <v>704197</v>
      </c>
      <c r="I726" s="120">
        <f>+G726-G724</f>
        <v>13.149999999999999</v>
      </c>
      <c r="J726" s="526"/>
      <c r="K726" s="210">
        <v>0</v>
      </c>
      <c r="L726" s="24" t="s">
        <v>21</v>
      </c>
      <c r="M726" s="14">
        <v>100</v>
      </c>
      <c r="N726" s="270" t="s">
        <v>481</v>
      </c>
      <c r="O726" s="14">
        <v>426</v>
      </c>
      <c r="P726" s="213"/>
      <c r="Q726" s="30" t="s">
        <v>481</v>
      </c>
      <c r="R726" s="20"/>
      <c r="S726" s="421"/>
      <c r="T726" s="26" t="s">
        <v>998</v>
      </c>
      <c r="U726" s="26"/>
    </row>
    <row r="727" spans="1:21" customFormat="1" ht="59.1" customHeight="1" x14ac:dyDescent="0.25">
      <c r="A727" s="1"/>
      <c r="B727" s="628"/>
      <c r="C727" s="614"/>
      <c r="D727" s="611"/>
      <c r="E727" s="16">
        <v>4</v>
      </c>
      <c r="F727" s="184" t="s">
        <v>501</v>
      </c>
      <c r="G727" s="12">
        <v>457.71</v>
      </c>
      <c r="H727" s="267">
        <v>5542868</v>
      </c>
      <c r="I727" s="120">
        <f>+G727-G724</f>
        <v>412.71</v>
      </c>
      <c r="J727" s="526"/>
      <c r="K727" s="210">
        <v>0</v>
      </c>
      <c r="L727" s="24" t="s">
        <v>21</v>
      </c>
      <c r="M727" s="14">
        <v>100</v>
      </c>
      <c r="N727" s="270" t="s">
        <v>481</v>
      </c>
      <c r="O727" s="14">
        <v>426</v>
      </c>
      <c r="P727" s="213"/>
      <c r="Q727" s="30" t="s">
        <v>481</v>
      </c>
      <c r="R727" s="20"/>
      <c r="S727" s="421"/>
      <c r="T727" s="26" t="s">
        <v>998</v>
      </c>
      <c r="U727" s="26"/>
    </row>
    <row r="728" spans="1:21" customFormat="1" ht="47.25" customHeight="1" thickBot="1" x14ac:dyDescent="0.3">
      <c r="A728" s="1"/>
      <c r="B728" s="628"/>
      <c r="C728" s="615"/>
      <c r="D728" s="612"/>
      <c r="E728" s="185">
        <v>5</v>
      </c>
      <c r="F728" s="186" t="s">
        <v>508</v>
      </c>
      <c r="G728" s="187">
        <v>1038.5</v>
      </c>
      <c r="H728" s="268">
        <v>12576235</v>
      </c>
      <c r="I728" s="120">
        <f>+G728-G724</f>
        <v>993.5</v>
      </c>
      <c r="J728" s="526"/>
      <c r="K728" s="210">
        <v>0</v>
      </c>
      <c r="L728" s="499" t="s">
        <v>21</v>
      </c>
      <c r="M728" s="423">
        <v>100</v>
      </c>
      <c r="N728" s="271" t="s">
        <v>481</v>
      </c>
      <c r="O728" s="423">
        <v>426</v>
      </c>
      <c r="P728" s="225"/>
      <c r="Q728" s="224" t="s">
        <v>481</v>
      </c>
      <c r="R728" s="366"/>
      <c r="S728" s="424"/>
      <c r="T728" s="26" t="s">
        <v>998</v>
      </c>
      <c r="U728" s="26"/>
    </row>
    <row r="729" spans="1:21" customFormat="1" ht="40.5" customHeight="1" x14ac:dyDescent="0.25">
      <c r="A729" s="1"/>
      <c r="B729" s="674">
        <v>90138</v>
      </c>
      <c r="C729" s="613">
        <v>90138</v>
      </c>
      <c r="D729" s="610" t="s">
        <v>509</v>
      </c>
      <c r="E729" s="181">
        <v>1</v>
      </c>
      <c r="F729" s="182" t="s">
        <v>498</v>
      </c>
      <c r="G729" s="183">
        <v>0</v>
      </c>
      <c r="H729" s="266">
        <v>0</v>
      </c>
      <c r="I729" s="120"/>
      <c r="J729" s="292"/>
      <c r="K729" s="210">
        <v>0</v>
      </c>
      <c r="L729" s="498" t="s">
        <v>21</v>
      </c>
      <c r="M729" s="391">
        <v>0</v>
      </c>
      <c r="N729" s="269" t="s">
        <v>481</v>
      </c>
      <c r="O729" s="391">
        <v>426</v>
      </c>
      <c r="P729" s="419"/>
      <c r="Q729" s="218" t="s">
        <v>481</v>
      </c>
      <c r="R729" s="219" t="s">
        <v>21</v>
      </c>
      <c r="S729" s="420">
        <v>0</v>
      </c>
      <c r="T729" s="26" t="s">
        <v>998</v>
      </c>
      <c r="U729" s="26" t="s">
        <v>998</v>
      </c>
    </row>
    <row r="730" spans="1:21" customFormat="1" ht="40.5" customHeight="1" x14ac:dyDescent="0.25">
      <c r="A730" s="1"/>
      <c r="B730" s="675"/>
      <c r="C730" s="614"/>
      <c r="D730" s="611"/>
      <c r="E730" s="16">
        <v>2</v>
      </c>
      <c r="F730" s="184" t="s">
        <v>507</v>
      </c>
      <c r="G730" s="12">
        <v>0</v>
      </c>
      <c r="H730" s="267">
        <v>0</v>
      </c>
      <c r="I730" s="120"/>
      <c r="J730" s="292"/>
      <c r="K730" s="210">
        <v>0</v>
      </c>
      <c r="L730" s="24" t="s">
        <v>21</v>
      </c>
      <c r="M730" s="14">
        <v>0</v>
      </c>
      <c r="N730" s="270" t="s">
        <v>481</v>
      </c>
      <c r="O730" s="14">
        <v>426</v>
      </c>
      <c r="P730" s="213"/>
      <c r="Q730" s="30" t="s">
        <v>481</v>
      </c>
      <c r="R730" s="20"/>
      <c r="S730" s="421"/>
      <c r="T730" s="26" t="s">
        <v>998</v>
      </c>
      <c r="U730" s="26"/>
    </row>
    <row r="731" spans="1:21" customFormat="1" ht="26.25" customHeight="1" x14ac:dyDescent="0.25">
      <c r="A731" s="1"/>
      <c r="B731" s="675"/>
      <c r="C731" s="614"/>
      <c r="D731" s="611"/>
      <c r="E731" s="16">
        <v>3</v>
      </c>
      <c r="F731" s="184" t="s">
        <v>500</v>
      </c>
      <c r="G731" s="12">
        <v>0</v>
      </c>
      <c r="H731" s="267">
        <v>0</v>
      </c>
      <c r="I731" s="120"/>
      <c r="J731" s="292"/>
      <c r="K731" s="210">
        <v>0</v>
      </c>
      <c r="L731" s="24" t="s">
        <v>21</v>
      </c>
      <c r="M731" s="14">
        <v>0</v>
      </c>
      <c r="N731" s="270" t="s">
        <v>481</v>
      </c>
      <c r="O731" s="14">
        <v>426</v>
      </c>
      <c r="P731" s="213"/>
      <c r="Q731" s="30" t="s">
        <v>481</v>
      </c>
      <c r="R731" s="20"/>
      <c r="S731" s="421"/>
      <c r="T731" s="26" t="s">
        <v>998</v>
      </c>
      <c r="U731" s="26"/>
    </row>
    <row r="732" spans="1:21" customFormat="1" ht="51.6" customHeight="1" x14ac:dyDescent="0.25">
      <c r="A732" s="1"/>
      <c r="B732" s="675"/>
      <c r="C732" s="614"/>
      <c r="D732" s="611"/>
      <c r="E732" s="16">
        <v>4</v>
      </c>
      <c r="F732" s="184" t="s">
        <v>501</v>
      </c>
      <c r="G732" s="12">
        <v>0</v>
      </c>
      <c r="H732" s="267">
        <v>0</v>
      </c>
      <c r="I732" s="120"/>
      <c r="J732" s="292"/>
      <c r="K732" s="210">
        <v>0</v>
      </c>
      <c r="L732" s="24" t="s">
        <v>21</v>
      </c>
      <c r="M732" s="14">
        <v>0</v>
      </c>
      <c r="N732" s="270" t="s">
        <v>481</v>
      </c>
      <c r="O732" s="14">
        <v>426</v>
      </c>
      <c r="P732" s="213"/>
      <c r="Q732" s="30" t="s">
        <v>481</v>
      </c>
      <c r="R732" s="20"/>
      <c r="S732" s="421"/>
      <c r="T732" s="26" t="s">
        <v>998</v>
      </c>
      <c r="U732" s="26"/>
    </row>
    <row r="733" spans="1:21" customFormat="1" ht="43.5" customHeight="1" thickBot="1" x14ac:dyDescent="0.3">
      <c r="A733" s="1"/>
      <c r="B733" s="675"/>
      <c r="C733" s="615"/>
      <c r="D733" s="612"/>
      <c r="E733" s="185">
        <v>5</v>
      </c>
      <c r="F733" s="186" t="s">
        <v>508</v>
      </c>
      <c r="G733" s="187">
        <v>0</v>
      </c>
      <c r="H733" s="268">
        <v>0</v>
      </c>
      <c r="I733" s="120"/>
      <c r="J733" s="292"/>
      <c r="K733" s="210">
        <v>0</v>
      </c>
      <c r="L733" s="499" t="s">
        <v>21</v>
      </c>
      <c r="M733" s="423">
        <v>0</v>
      </c>
      <c r="N733" s="271" t="s">
        <v>481</v>
      </c>
      <c r="O733" s="423">
        <v>426</v>
      </c>
      <c r="P733" s="225"/>
      <c r="Q733" s="224" t="s">
        <v>481</v>
      </c>
      <c r="R733" s="366"/>
      <c r="S733" s="424"/>
      <c r="T733" s="26" t="s">
        <v>998</v>
      </c>
      <c r="U733" s="26"/>
    </row>
    <row r="734" spans="1:21" customFormat="1" ht="32.25" customHeight="1" x14ac:dyDescent="0.25">
      <c r="A734" s="1"/>
      <c r="B734" s="628">
        <v>400178</v>
      </c>
      <c r="C734" s="613" t="s">
        <v>510</v>
      </c>
      <c r="D734" s="610" t="s">
        <v>511</v>
      </c>
      <c r="E734" s="181">
        <v>1</v>
      </c>
      <c r="F734" s="182" t="s">
        <v>512</v>
      </c>
      <c r="G734" s="183">
        <v>43.77</v>
      </c>
      <c r="H734" s="266">
        <v>530055</v>
      </c>
      <c r="I734" s="120"/>
      <c r="J734" s="292"/>
      <c r="K734" s="210">
        <v>0</v>
      </c>
      <c r="L734" s="498" t="s">
        <v>21</v>
      </c>
      <c r="M734" s="391">
        <v>100</v>
      </c>
      <c r="N734" s="269" t="s">
        <v>481</v>
      </c>
      <c r="O734" s="391">
        <v>426</v>
      </c>
      <c r="P734" s="419"/>
      <c r="Q734" s="218" t="s">
        <v>481</v>
      </c>
      <c r="R734" s="219" t="s">
        <v>21</v>
      </c>
      <c r="S734" s="420">
        <v>100</v>
      </c>
      <c r="T734" s="26" t="s">
        <v>998</v>
      </c>
      <c r="U734" s="26" t="s">
        <v>998</v>
      </c>
    </row>
    <row r="735" spans="1:21" customFormat="1" ht="32.25" customHeight="1" x14ac:dyDescent="0.25">
      <c r="A735" s="1"/>
      <c r="B735" s="628"/>
      <c r="C735" s="614"/>
      <c r="D735" s="611"/>
      <c r="E735" s="16">
        <v>2</v>
      </c>
      <c r="F735" s="184" t="s">
        <v>513</v>
      </c>
      <c r="G735" s="12">
        <v>178.43</v>
      </c>
      <c r="H735" s="267">
        <v>2160787</v>
      </c>
      <c r="I735" s="120">
        <f>+G735-G734</f>
        <v>134.66</v>
      </c>
      <c r="J735" s="526"/>
      <c r="K735" s="210">
        <v>0</v>
      </c>
      <c r="L735" s="24" t="s">
        <v>21</v>
      </c>
      <c r="M735" s="14">
        <v>100</v>
      </c>
      <c r="N735" s="270" t="s">
        <v>481</v>
      </c>
      <c r="O735" s="14">
        <v>426</v>
      </c>
      <c r="P735" s="213"/>
      <c r="Q735" s="30" t="s">
        <v>481</v>
      </c>
      <c r="R735" s="20"/>
      <c r="S735" s="421"/>
      <c r="T735" s="26" t="s">
        <v>998</v>
      </c>
      <c r="U735" s="26"/>
    </row>
    <row r="736" spans="1:21" customFormat="1" ht="32.25" customHeight="1" x14ac:dyDescent="0.25">
      <c r="A736" s="1"/>
      <c r="B736" s="628"/>
      <c r="C736" s="614"/>
      <c r="D736" s="611"/>
      <c r="E736" s="16">
        <v>3</v>
      </c>
      <c r="F736" s="184" t="s">
        <v>514</v>
      </c>
      <c r="G736" s="12">
        <v>155.22999999999999</v>
      </c>
      <c r="H736" s="267">
        <v>1879835</v>
      </c>
      <c r="I736" s="120">
        <f>+G736-G734</f>
        <v>111.45999999999998</v>
      </c>
      <c r="J736" s="526"/>
      <c r="K736" s="210">
        <v>0</v>
      </c>
      <c r="L736" s="24" t="s">
        <v>21</v>
      </c>
      <c r="M736" s="14">
        <v>100</v>
      </c>
      <c r="N736" s="270" t="s">
        <v>481</v>
      </c>
      <c r="O736" s="14">
        <v>426</v>
      </c>
      <c r="P736" s="213"/>
      <c r="Q736" s="30" t="s">
        <v>481</v>
      </c>
      <c r="R736" s="20"/>
      <c r="S736" s="421"/>
      <c r="T736" s="26" t="s">
        <v>998</v>
      </c>
      <c r="U736" s="26"/>
    </row>
    <row r="737" spans="1:21" customFormat="1" ht="32.25" customHeight="1" thickBot="1" x14ac:dyDescent="0.3">
      <c r="A737" s="1"/>
      <c r="B737" s="628"/>
      <c r="C737" s="615"/>
      <c r="D737" s="612"/>
      <c r="E737" s="185">
        <v>4</v>
      </c>
      <c r="F737" s="186" t="s">
        <v>515</v>
      </c>
      <c r="G737" s="187">
        <v>263.8</v>
      </c>
      <c r="H737" s="268">
        <v>3194618</v>
      </c>
      <c r="I737" s="120">
        <f>+G737-G734</f>
        <v>220.03</v>
      </c>
      <c r="J737" s="526"/>
      <c r="K737" s="210">
        <v>0</v>
      </c>
      <c r="L737" s="499" t="s">
        <v>21</v>
      </c>
      <c r="M737" s="423">
        <v>100</v>
      </c>
      <c r="N737" s="271" t="s">
        <v>481</v>
      </c>
      <c r="O737" s="423">
        <v>426</v>
      </c>
      <c r="P737" s="225"/>
      <c r="Q737" s="224" t="s">
        <v>481</v>
      </c>
      <c r="R737" s="366"/>
      <c r="S737" s="424"/>
      <c r="T737" s="26" t="s">
        <v>998</v>
      </c>
      <c r="U737" s="26"/>
    </row>
    <row r="738" spans="1:21" customFormat="1" ht="32.25" customHeight="1" x14ac:dyDescent="0.25">
      <c r="A738" s="1"/>
      <c r="B738" s="628">
        <v>90139</v>
      </c>
      <c r="C738" s="613">
        <v>90139</v>
      </c>
      <c r="D738" s="610" t="s">
        <v>516</v>
      </c>
      <c r="E738" s="181">
        <v>1</v>
      </c>
      <c r="F738" s="182" t="s">
        <v>512</v>
      </c>
      <c r="G738" s="183">
        <v>0</v>
      </c>
      <c r="H738" s="266">
        <v>0</v>
      </c>
      <c r="I738" s="120"/>
      <c r="J738" s="292"/>
      <c r="K738" s="210">
        <v>0</v>
      </c>
      <c r="L738" s="498" t="s">
        <v>21</v>
      </c>
      <c r="M738" s="391">
        <v>0</v>
      </c>
      <c r="N738" s="269" t="s">
        <v>481</v>
      </c>
      <c r="O738" s="391">
        <v>426</v>
      </c>
      <c r="P738" s="419"/>
      <c r="Q738" s="218" t="s">
        <v>481</v>
      </c>
      <c r="R738" s="219" t="s">
        <v>21</v>
      </c>
      <c r="S738" s="420">
        <v>0</v>
      </c>
      <c r="T738" s="26" t="s">
        <v>998</v>
      </c>
      <c r="U738" s="26" t="s">
        <v>998</v>
      </c>
    </row>
    <row r="739" spans="1:21" customFormat="1" ht="32.25" customHeight="1" x14ac:dyDescent="0.25">
      <c r="A739" s="1"/>
      <c r="B739" s="628"/>
      <c r="C739" s="614"/>
      <c r="D739" s="611"/>
      <c r="E739" s="16">
        <v>2</v>
      </c>
      <c r="F739" s="184" t="s">
        <v>513</v>
      </c>
      <c r="G739" s="12">
        <v>0</v>
      </c>
      <c r="H739" s="267">
        <v>0</v>
      </c>
      <c r="I739" s="120"/>
      <c r="J739" s="292"/>
      <c r="K739" s="210">
        <v>0</v>
      </c>
      <c r="L739" s="24" t="s">
        <v>21</v>
      </c>
      <c r="M739" s="14">
        <v>0</v>
      </c>
      <c r="N739" s="270" t="s">
        <v>481</v>
      </c>
      <c r="O739" s="14">
        <v>426</v>
      </c>
      <c r="P739" s="213"/>
      <c r="Q739" s="30" t="s">
        <v>481</v>
      </c>
      <c r="R739" s="20"/>
      <c r="S739" s="421"/>
      <c r="T739" s="26" t="s">
        <v>998</v>
      </c>
      <c r="U739" s="26"/>
    </row>
    <row r="740" spans="1:21" customFormat="1" ht="32.25" customHeight="1" x14ac:dyDescent="0.25">
      <c r="A740" s="1"/>
      <c r="B740" s="628"/>
      <c r="C740" s="614"/>
      <c r="D740" s="611"/>
      <c r="E740" s="16">
        <v>3</v>
      </c>
      <c r="F740" s="184" t="s">
        <v>514</v>
      </c>
      <c r="G740" s="12">
        <v>0</v>
      </c>
      <c r="H740" s="267">
        <v>0</v>
      </c>
      <c r="I740" s="120"/>
      <c r="J740" s="292"/>
      <c r="K740" s="210">
        <v>0</v>
      </c>
      <c r="L740" s="24" t="s">
        <v>21</v>
      </c>
      <c r="M740" s="14">
        <v>0</v>
      </c>
      <c r="N740" s="270" t="s">
        <v>481</v>
      </c>
      <c r="O740" s="14">
        <v>426</v>
      </c>
      <c r="P740" s="213"/>
      <c r="Q740" s="30" t="s">
        <v>481</v>
      </c>
      <c r="R740" s="20"/>
      <c r="S740" s="421"/>
      <c r="T740" s="26" t="s">
        <v>998</v>
      </c>
      <c r="U740" s="26"/>
    </row>
    <row r="741" spans="1:21" customFormat="1" ht="32.25" customHeight="1" thickBot="1" x14ac:dyDescent="0.3">
      <c r="A741" s="1"/>
      <c r="B741" s="628"/>
      <c r="C741" s="615"/>
      <c r="D741" s="612"/>
      <c r="E741" s="185">
        <v>4</v>
      </c>
      <c r="F741" s="186" t="s">
        <v>515</v>
      </c>
      <c r="G741" s="187">
        <v>0</v>
      </c>
      <c r="H741" s="268">
        <v>0</v>
      </c>
      <c r="I741" s="120"/>
      <c r="J741" s="292"/>
      <c r="K741" s="210">
        <v>0</v>
      </c>
      <c r="L741" s="499" t="s">
        <v>21</v>
      </c>
      <c r="M741" s="423">
        <v>0</v>
      </c>
      <c r="N741" s="271" t="s">
        <v>481</v>
      </c>
      <c r="O741" s="423">
        <v>426</v>
      </c>
      <c r="P741" s="225"/>
      <c r="Q741" s="224" t="s">
        <v>481</v>
      </c>
      <c r="R741" s="366"/>
      <c r="S741" s="424"/>
      <c r="T741" s="26" t="s">
        <v>998</v>
      </c>
      <c r="U741" s="26"/>
    </row>
    <row r="742" spans="1:21" customFormat="1" hidden="1" x14ac:dyDescent="0.25">
      <c r="A742" s="1"/>
      <c r="B742" s="59">
        <v>4002</v>
      </c>
      <c r="C742" s="193">
        <v>4002</v>
      </c>
      <c r="D742" s="703" t="s">
        <v>517</v>
      </c>
      <c r="E742" s="704"/>
      <c r="F742" s="704"/>
      <c r="G742" s="555"/>
      <c r="H742" s="231"/>
      <c r="I742" s="505"/>
      <c r="J742" s="525"/>
      <c r="K742" s="210">
        <v>0</v>
      </c>
      <c r="L742" s="416" t="s">
        <v>42</v>
      </c>
      <c r="M742" s="425" t="s">
        <v>42</v>
      </c>
      <c r="N742" s="425" t="s">
        <v>42</v>
      </c>
      <c r="O742" s="425" t="s">
        <v>42</v>
      </c>
      <c r="P742" s="417"/>
      <c r="Q742" s="337"/>
      <c r="R742" s="425" t="s">
        <v>42</v>
      </c>
      <c r="S742" s="425" t="s">
        <v>42</v>
      </c>
      <c r="T742" s="425" t="s">
        <v>42</v>
      </c>
      <c r="U742" s="299" t="s">
        <v>41</v>
      </c>
    </row>
    <row r="743" spans="1:21" customFormat="1" ht="42.75" hidden="1" x14ac:dyDescent="0.25">
      <c r="A743" s="1"/>
      <c r="B743" s="59">
        <v>40022</v>
      </c>
      <c r="C743" s="15" t="s">
        <v>518</v>
      </c>
      <c r="D743" s="58" t="s">
        <v>519</v>
      </c>
      <c r="E743" s="16"/>
      <c r="F743" s="16" t="s">
        <v>20</v>
      </c>
      <c r="G743" s="12">
        <v>12.68</v>
      </c>
      <c r="H743" s="229">
        <v>153555</v>
      </c>
      <c r="I743" s="505"/>
      <c r="J743" s="292"/>
      <c r="K743" s="210">
        <v>0</v>
      </c>
      <c r="L743" s="24" t="s">
        <v>181</v>
      </c>
      <c r="M743" s="14">
        <v>100</v>
      </c>
      <c r="N743" s="37" t="s">
        <v>520</v>
      </c>
      <c r="O743" s="14">
        <v>454</v>
      </c>
      <c r="P743" s="213"/>
      <c r="Q7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43" s="20" t="s">
        <v>181</v>
      </c>
      <c r="S743" s="14">
        <v>100</v>
      </c>
      <c r="T743" s="26" t="s">
        <v>998</v>
      </c>
      <c r="U743" s="26" t="s">
        <v>998</v>
      </c>
    </row>
    <row r="744" spans="1:21" customFormat="1" ht="50.1" hidden="1" customHeight="1" x14ac:dyDescent="0.25">
      <c r="A744" s="1"/>
      <c r="B744" s="57">
        <v>40023</v>
      </c>
      <c r="C744" s="104" t="s">
        <v>521</v>
      </c>
      <c r="D744" s="106" t="s">
        <v>988</v>
      </c>
      <c r="E744" s="89"/>
      <c r="F744" s="89" t="s">
        <v>20</v>
      </c>
      <c r="G744" s="90">
        <v>28.54</v>
      </c>
      <c r="H744" s="229">
        <v>345619</v>
      </c>
      <c r="I744" s="505"/>
      <c r="J744" s="467"/>
      <c r="K744" s="210">
        <v>0</v>
      </c>
      <c r="L744" s="172" t="s">
        <v>417</v>
      </c>
      <c r="M744" s="468">
        <v>100</v>
      </c>
      <c r="N744" s="469" t="s">
        <v>520</v>
      </c>
      <c r="O744" s="468">
        <v>454</v>
      </c>
      <c r="P744" s="213"/>
      <c r="Q7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4" s="20" t="s">
        <v>417</v>
      </c>
      <c r="S744" s="14">
        <v>100</v>
      </c>
      <c r="T744" s="26" t="s">
        <v>998</v>
      </c>
      <c r="U744" s="26" t="s">
        <v>998</v>
      </c>
    </row>
    <row r="745" spans="1:21" customFormat="1" ht="28.5" hidden="1" x14ac:dyDescent="0.25">
      <c r="A745" s="1"/>
      <c r="B745" s="57">
        <v>40024</v>
      </c>
      <c r="C745" s="104" t="s">
        <v>522</v>
      </c>
      <c r="D745" s="106" t="s">
        <v>523</v>
      </c>
      <c r="E745" s="89"/>
      <c r="F745" s="89" t="s">
        <v>20</v>
      </c>
      <c r="G745" s="90">
        <v>2.19</v>
      </c>
      <c r="H745" s="229">
        <v>26521</v>
      </c>
      <c r="I745" s="505"/>
      <c r="J745" s="210"/>
      <c r="K745" s="210">
        <v>0</v>
      </c>
      <c r="L745" s="176" t="s">
        <v>417</v>
      </c>
      <c r="M745" s="25">
        <v>100</v>
      </c>
      <c r="N745" s="37" t="s">
        <v>520</v>
      </c>
      <c r="O745" s="25">
        <v>454</v>
      </c>
      <c r="P745" s="211"/>
      <c r="Q7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5" s="20" t="s">
        <v>417</v>
      </c>
      <c r="S745" s="25">
        <v>100</v>
      </c>
      <c r="T745" s="26" t="s">
        <v>998</v>
      </c>
      <c r="U745" s="26" t="s">
        <v>998</v>
      </c>
    </row>
    <row r="746" spans="1:21" customFormat="1" ht="28.5" hidden="1" x14ac:dyDescent="0.25">
      <c r="A746" s="1"/>
      <c r="B746" s="57">
        <v>40025</v>
      </c>
      <c r="C746" s="101" t="s">
        <v>524</v>
      </c>
      <c r="D746" s="113" t="s">
        <v>525</v>
      </c>
      <c r="E746" s="99"/>
      <c r="F746" s="99" t="s">
        <v>20</v>
      </c>
      <c r="G746" s="107">
        <v>13.91</v>
      </c>
      <c r="H746" s="250">
        <v>168450</v>
      </c>
      <c r="I746" s="505"/>
      <c r="J746" s="210"/>
      <c r="K746" s="210">
        <v>0</v>
      </c>
      <c r="L746" s="414" t="s">
        <v>417</v>
      </c>
      <c r="M746" s="299">
        <v>100</v>
      </c>
      <c r="N746" s="209" t="s">
        <v>520</v>
      </c>
      <c r="O746" s="299">
        <v>454</v>
      </c>
      <c r="P746" s="334"/>
      <c r="Q74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6" s="406" t="s">
        <v>417</v>
      </c>
      <c r="S746" s="299">
        <v>100</v>
      </c>
      <c r="T746" s="26" t="s">
        <v>998</v>
      </c>
      <c r="U746" s="26" t="s">
        <v>998</v>
      </c>
    </row>
    <row r="747" spans="1:21" customFormat="1" ht="23.25" hidden="1" customHeight="1" x14ac:dyDescent="0.25">
      <c r="A747" s="23"/>
      <c r="B747" s="57">
        <v>40026</v>
      </c>
      <c r="C747" s="595" t="s">
        <v>526</v>
      </c>
      <c r="D747" s="586" t="s">
        <v>527</v>
      </c>
      <c r="E747" s="109">
        <v>1</v>
      </c>
      <c r="F747" s="109" t="s">
        <v>528</v>
      </c>
      <c r="G747" s="110">
        <v>29.99</v>
      </c>
      <c r="H747" s="266">
        <v>363179</v>
      </c>
      <c r="I747" s="120"/>
      <c r="J747" s="212"/>
      <c r="K747" s="210">
        <v>0</v>
      </c>
      <c r="L747" s="498" t="s">
        <v>21</v>
      </c>
      <c r="M747" s="215">
        <v>100</v>
      </c>
      <c r="N747" s="216" t="s">
        <v>520</v>
      </c>
      <c r="O747" s="215">
        <v>454</v>
      </c>
      <c r="P747" s="217"/>
      <c r="Q7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7" s="219" t="s">
        <v>21</v>
      </c>
      <c r="S747" s="304">
        <v>100</v>
      </c>
      <c r="T747" s="26" t="s">
        <v>998</v>
      </c>
      <c r="U747" s="26" t="s">
        <v>998</v>
      </c>
    </row>
    <row r="748" spans="1:21" customFormat="1" ht="23.25" hidden="1" customHeight="1" x14ac:dyDescent="0.25">
      <c r="A748" s="15" t="s">
        <v>529</v>
      </c>
      <c r="B748" s="57"/>
      <c r="C748" s="596"/>
      <c r="D748" s="587"/>
      <c r="E748" s="89">
        <v>2</v>
      </c>
      <c r="F748" s="89" t="s">
        <v>530</v>
      </c>
      <c r="G748" s="90">
        <v>30.88</v>
      </c>
      <c r="H748" s="267">
        <v>373957</v>
      </c>
      <c r="I748" s="120">
        <f>+G748-G747</f>
        <v>0.89000000000000057</v>
      </c>
      <c r="J748" s="212"/>
      <c r="K748" s="210">
        <v>0</v>
      </c>
      <c r="L748" s="24" t="s">
        <v>21</v>
      </c>
      <c r="M748" s="25">
        <v>100</v>
      </c>
      <c r="N748" s="37" t="s">
        <v>520</v>
      </c>
      <c r="O748" s="25">
        <v>454</v>
      </c>
      <c r="P748" s="211"/>
      <c r="Q748" s="30"/>
      <c r="R748" s="294"/>
      <c r="S748" s="305"/>
      <c r="T748" s="26" t="s">
        <v>998</v>
      </c>
      <c r="U748" s="26"/>
    </row>
    <row r="749" spans="1:21" customFormat="1" ht="23.25" hidden="1" customHeight="1" x14ac:dyDescent="0.25">
      <c r="A749" s="15" t="s">
        <v>531</v>
      </c>
      <c r="B749" s="57"/>
      <c r="C749" s="596"/>
      <c r="D749" s="587"/>
      <c r="E749" s="89">
        <v>3</v>
      </c>
      <c r="F749" s="89" t="s">
        <v>532</v>
      </c>
      <c r="G749" s="90">
        <v>31.77</v>
      </c>
      <c r="H749" s="267">
        <v>384735</v>
      </c>
      <c r="I749" s="120">
        <f>+G749-G747</f>
        <v>1.7800000000000011</v>
      </c>
      <c r="J749" s="212"/>
      <c r="K749" s="210">
        <v>0</v>
      </c>
      <c r="L749" s="24" t="s">
        <v>21</v>
      </c>
      <c r="M749" s="25">
        <v>100</v>
      </c>
      <c r="N749" s="37" t="s">
        <v>520</v>
      </c>
      <c r="O749" s="25">
        <v>454</v>
      </c>
      <c r="P749" s="211"/>
      <c r="Q749" s="30"/>
      <c r="R749" s="294"/>
      <c r="S749" s="305"/>
      <c r="T749" s="26" t="s">
        <v>998</v>
      </c>
      <c r="U749" s="26"/>
    </row>
    <row r="750" spans="1:21" customFormat="1" ht="23.25" hidden="1" customHeight="1" thickBot="1" x14ac:dyDescent="0.3">
      <c r="A750" s="15" t="s">
        <v>533</v>
      </c>
      <c r="B750" s="57"/>
      <c r="C750" s="597"/>
      <c r="D750" s="588"/>
      <c r="E750" s="111">
        <v>4</v>
      </c>
      <c r="F750" s="111" t="s">
        <v>534</v>
      </c>
      <c r="G750" s="112">
        <v>34.01</v>
      </c>
      <c r="H750" s="268">
        <v>411861</v>
      </c>
      <c r="I750" s="120">
        <f>+G750-G747</f>
        <v>4.0199999999999996</v>
      </c>
      <c r="J750" s="212"/>
      <c r="K750" s="210">
        <v>0</v>
      </c>
      <c r="L750" s="499" t="s">
        <v>21</v>
      </c>
      <c r="M750" s="221">
        <v>100</v>
      </c>
      <c r="N750" s="222" t="s">
        <v>520</v>
      </c>
      <c r="O750" s="221">
        <v>454</v>
      </c>
      <c r="P750" s="223"/>
      <c r="Q750" s="224"/>
      <c r="R750" s="295"/>
      <c r="S750" s="309"/>
      <c r="T750" s="26" t="s">
        <v>998</v>
      </c>
      <c r="U750" s="26"/>
    </row>
    <row r="751" spans="1:21" customFormat="1" ht="19.5" hidden="1" customHeight="1" x14ac:dyDescent="0.25">
      <c r="A751" s="23"/>
      <c r="B751" s="57">
        <v>400210</v>
      </c>
      <c r="C751" s="622" t="s">
        <v>535</v>
      </c>
      <c r="D751" s="625" t="s">
        <v>987</v>
      </c>
      <c r="E751" s="137">
        <v>1</v>
      </c>
      <c r="F751" s="137" t="s">
        <v>536</v>
      </c>
      <c r="G751" s="110">
        <v>45.81</v>
      </c>
      <c r="H751" s="266">
        <v>554759</v>
      </c>
      <c r="I751" s="120"/>
      <c r="J751" s="286"/>
      <c r="K751" s="210">
        <v>0</v>
      </c>
      <c r="L751" s="302" t="s">
        <v>181</v>
      </c>
      <c r="M751" s="215">
        <v>100</v>
      </c>
      <c r="N751" s="216" t="s">
        <v>520</v>
      </c>
      <c r="O751" s="215">
        <v>454</v>
      </c>
      <c r="P751" s="217"/>
      <c r="Q75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51" s="219" t="s">
        <v>181</v>
      </c>
      <c r="S751" s="304">
        <v>100</v>
      </c>
      <c r="T751" s="26" t="s">
        <v>998</v>
      </c>
      <c r="U751" s="26" t="s">
        <v>998</v>
      </c>
    </row>
    <row r="752" spans="1:21" ht="19.5" hidden="1" customHeight="1" x14ac:dyDescent="0.25">
      <c r="A752" s="15" t="s">
        <v>537</v>
      </c>
      <c r="B752" s="57"/>
      <c r="C752" s="623"/>
      <c r="D752" s="626"/>
      <c r="E752" s="97">
        <v>2</v>
      </c>
      <c r="F752" s="27" t="s">
        <v>538</v>
      </c>
      <c r="G752" s="264">
        <v>48.48</v>
      </c>
      <c r="H752" s="267">
        <v>587093</v>
      </c>
      <c r="I752" s="120">
        <f>+G752-G751</f>
        <v>2.6699999999999946</v>
      </c>
      <c r="J752" s="212"/>
      <c r="K752" s="210">
        <v>0</v>
      </c>
      <c r="L752" s="17" t="s">
        <v>181</v>
      </c>
      <c r="M752" s="25">
        <v>100</v>
      </c>
      <c r="N752" s="37" t="s">
        <v>520</v>
      </c>
      <c r="O752" s="25"/>
      <c r="P752" s="211"/>
      <c r="Q752" s="317"/>
      <c r="R752" s="294"/>
      <c r="S752" s="305"/>
      <c r="T752" s="26" t="s">
        <v>998</v>
      </c>
      <c r="U752" s="26"/>
    </row>
    <row r="753" spans="1:21" ht="19.5" hidden="1" customHeight="1" x14ac:dyDescent="0.25">
      <c r="A753" s="15" t="s">
        <v>539</v>
      </c>
      <c r="B753" s="57"/>
      <c r="C753" s="623"/>
      <c r="D753" s="626"/>
      <c r="E753" s="97">
        <v>3</v>
      </c>
      <c r="F753" s="27" t="s">
        <v>540</v>
      </c>
      <c r="G753" s="264">
        <v>51.87</v>
      </c>
      <c r="H753" s="267">
        <v>628146</v>
      </c>
      <c r="I753" s="120">
        <f>+G753-G751</f>
        <v>6.0599999999999952</v>
      </c>
      <c r="J753" s="212"/>
      <c r="K753" s="210">
        <v>0</v>
      </c>
      <c r="L753" s="17" t="s">
        <v>181</v>
      </c>
      <c r="M753" s="25">
        <v>100</v>
      </c>
      <c r="N753" s="37" t="s">
        <v>520</v>
      </c>
      <c r="O753" s="25"/>
      <c r="P753" s="211"/>
      <c r="Q753" s="317"/>
      <c r="R753" s="294"/>
      <c r="S753" s="305"/>
      <c r="T753" s="26" t="s">
        <v>998</v>
      </c>
      <c r="U753" s="26"/>
    </row>
    <row r="754" spans="1:21" ht="19.5" hidden="1" customHeight="1" x14ac:dyDescent="0.25">
      <c r="A754" s="15" t="s">
        <v>541</v>
      </c>
      <c r="B754" s="57"/>
      <c r="C754" s="623"/>
      <c r="D754" s="626"/>
      <c r="E754" s="97">
        <v>4</v>
      </c>
      <c r="F754" s="27" t="s">
        <v>542</v>
      </c>
      <c r="G754" s="264">
        <v>55.22</v>
      </c>
      <c r="H754" s="267">
        <v>668714</v>
      </c>
      <c r="I754" s="120">
        <f>+G754-G751</f>
        <v>9.4099999999999966</v>
      </c>
      <c r="J754" s="212"/>
      <c r="K754" s="210">
        <v>0</v>
      </c>
      <c r="L754" s="17" t="s">
        <v>181</v>
      </c>
      <c r="M754" s="25">
        <v>100</v>
      </c>
      <c r="N754" s="37" t="s">
        <v>520</v>
      </c>
      <c r="O754" s="25"/>
      <c r="P754" s="211"/>
      <c r="Q754" s="317"/>
      <c r="R754" s="294"/>
      <c r="S754" s="305"/>
      <c r="T754" s="26" t="s">
        <v>998</v>
      </c>
      <c r="U754" s="26"/>
    </row>
    <row r="755" spans="1:21" ht="19.5" hidden="1" customHeight="1" thickBot="1" x14ac:dyDescent="0.3">
      <c r="A755" s="15" t="s">
        <v>543</v>
      </c>
      <c r="B755" s="57"/>
      <c r="C755" s="624"/>
      <c r="D755" s="627"/>
      <c r="E755" s="138">
        <v>5</v>
      </c>
      <c r="F755" s="220" t="s">
        <v>544</v>
      </c>
      <c r="G755" s="265">
        <v>69.900000000000006</v>
      </c>
      <c r="H755" s="268">
        <v>846489</v>
      </c>
      <c r="I755" s="120">
        <f>+G755-G751</f>
        <v>24.090000000000003</v>
      </c>
      <c r="J755" s="212"/>
      <c r="K755" s="210">
        <v>0</v>
      </c>
      <c r="L755" s="307" t="s">
        <v>181</v>
      </c>
      <c r="M755" s="221">
        <v>100</v>
      </c>
      <c r="N755" s="222" t="s">
        <v>520</v>
      </c>
      <c r="O755" s="221"/>
      <c r="P755" s="223"/>
      <c r="Q755" s="361"/>
      <c r="R755" s="295"/>
      <c r="S755" s="309"/>
      <c r="T755" s="26" t="s">
        <v>998</v>
      </c>
      <c r="U755" s="26"/>
    </row>
    <row r="756" spans="1:21" customFormat="1" ht="21" hidden="1" customHeight="1" x14ac:dyDescent="0.25">
      <c r="A756" s="23"/>
      <c r="B756" s="57">
        <v>400215</v>
      </c>
      <c r="C756" s="595" t="s">
        <v>545</v>
      </c>
      <c r="D756" s="586" t="s">
        <v>546</v>
      </c>
      <c r="E756" s="109">
        <v>1</v>
      </c>
      <c r="F756" s="109" t="s">
        <v>547</v>
      </c>
      <c r="G756" s="110">
        <v>27.19</v>
      </c>
      <c r="H756" s="266">
        <v>329271</v>
      </c>
      <c r="I756" s="120"/>
      <c r="J756" s="286"/>
      <c r="K756" s="210">
        <v>0</v>
      </c>
      <c r="L756" s="498" t="s">
        <v>980</v>
      </c>
      <c r="M756" s="215">
        <v>100</v>
      </c>
      <c r="N756" s="216" t="s">
        <v>520</v>
      </c>
      <c r="O756" s="215">
        <v>454</v>
      </c>
      <c r="P756" s="217"/>
      <c r="Q75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6" s="219" t="s">
        <v>548</v>
      </c>
      <c r="S756" s="304">
        <v>100</v>
      </c>
      <c r="T756" s="26" t="s">
        <v>998</v>
      </c>
      <c r="U756" s="26" t="s">
        <v>998</v>
      </c>
    </row>
    <row r="757" spans="1:21" customFormat="1" ht="21" hidden="1" customHeight="1" x14ac:dyDescent="0.25">
      <c r="A757" s="15" t="s">
        <v>549</v>
      </c>
      <c r="B757" s="57"/>
      <c r="C757" s="596"/>
      <c r="D757" s="587"/>
      <c r="E757" s="89">
        <v>2</v>
      </c>
      <c r="F757" s="89" t="s">
        <v>550</v>
      </c>
      <c r="G757" s="90">
        <v>28.88</v>
      </c>
      <c r="H757" s="267">
        <v>349737</v>
      </c>
      <c r="I757" s="120">
        <f>+G757-G756</f>
        <v>1.6899999999999977</v>
      </c>
      <c r="J757" s="510"/>
      <c r="K757" s="210">
        <v>0</v>
      </c>
      <c r="L757" s="24" t="s">
        <v>980</v>
      </c>
      <c r="M757" s="25">
        <v>100</v>
      </c>
      <c r="N757" s="37" t="s">
        <v>520</v>
      </c>
      <c r="O757" s="25">
        <v>454</v>
      </c>
      <c r="P757" s="211"/>
      <c r="Q757" s="30"/>
      <c r="R757" s="294"/>
      <c r="S757" s="305"/>
      <c r="T757" s="26" t="s">
        <v>998</v>
      </c>
      <c r="U757" s="26"/>
    </row>
    <row r="758" spans="1:21" customFormat="1" ht="21" hidden="1" customHeight="1" x14ac:dyDescent="0.25">
      <c r="A758" s="15" t="s">
        <v>551</v>
      </c>
      <c r="B758" s="57"/>
      <c r="C758" s="596"/>
      <c r="D758" s="587"/>
      <c r="E758" s="89">
        <v>3</v>
      </c>
      <c r="F758" s="89" t="s">
        <v>552</v>
      </c>
      <c r="G758" s="90">
        <v>30.79</v>
      </c>
      <c r="H758" s="267">
        <v>372867</v>
      </c>
      <c r="I758" s="120">
        <f>+G758-G756</f>
        <v>3.5999999999999979</v>
      </c>
      <c r="J758" s="510"/>
      <c r="K758" s="210">
        <v>0</v>
      </c>
      <c r="L758" s="24" t="s">
        <v>980</v>
      </c>
      <c r="M758" s="25">
        <v>100</v>
      </c>
      <c r="N758" s="37" t="s">
        <v>520</v>
      </c>
      <c r="O758" s="25">
        <v>454</v>
      </c>
      <c r="P758" s="211"/>
      <c r="Q758" s="30"/>
      <c r="R758" s="294"/>
      <c r="S758" s="305"/>
      <c r="T758" s="26" t="s">
        <v>998</v>
      </c>
      <c r="U758" s="26"/>
    </row>
    <row r="759" spans="1:21" customFormat="1" ht="21" hidden="1" customHeight="1" x14ac:dyDescent="0.25">
      <c r="A759" s="15" t="s">
        <v>553</v>
      </c>
      <c r="B759" s="57"/>
      <c r="C759" s="596"/>
      <c r="D759" s="587"/>
      <c r="E759" s="89">
        <v>4</v>
      </c>
      <c r="F759" s="89" t="s">
        <v>554</v>
      </c>
      <c r="G759" s="90">
        <v>32.659999999999997</v>
      </c>
      <c r="H759" s="267">
        <v>395513</v>
      </c>
      <c r="I759" s="120">
        <f>+G759-G756</f>
        <v>5.4699999999999953</v>
      </c>
      <c r="J759" s="510"/>
      <c r="K759" s="210">
        <v>0</v>
      </c>
      <c r="L759" s="24" t="s">
        <v>980</v>
      </c>
      <c r="M759" s="25">
        <v>100</v>
      </c>
      <c r="N759" s="37" t="s">
        <v>520</v>
      </c>
      <c r="O759" s="25">
        <v>454</v>
      </c>
      <c r="P759" s="211"/>
      <c r="Q759" s="30"/>
      <c r="R759" s="294"/>
      <c r="S759" s="305"/>
      <c r="T759" s="26" t="s">
        <v>998</v>
      </c>
      <c r="U759" s="26"/>
    </row>
    <row r="760" spans="1:21" customFormat="1" ht="21" hidden="1" customHeight="1" thickBot="1" x14ac:dyDescent="0.3">
      <c r="A760" s="15" t="s">
        <v>555</v>
      </c>
      <c r="B760" s="57"/>
      <c r="C760" s="597"/>
      <c r="D760" s="588"/>
      <c r="E760" s="111">
        <v>5</v>
      </c>
      <c r="F760" s="111" t="s">
        <v>556</v>
      </c>
      <c r="G760" s="112">
        <v>41.95</v>
      </c>
      <c r="H760" s="268">
        <v>508015</v>
      </c>
      <c r="I760" s="120">
        <f>+G760-G756</f>
        <v>14.760000000000002</v>
      </c>
      <c r="J760" s="510"/>
      <c r="K760" s="210">
        <v>0</v>
      </c>
      <c r="L760" s="499" t="s">
        <v>980</v>
      </c>
      <c r="M760" s="221">
        <v>100</v>
      </c>
      <c r="N760" s="222" t="s">
        <v>520</v>
      </c>
      <c r="O760" s="221">
        <v>454</v>
      </c>
      <c r="P760" s="223"/>
      <c r="Q760" s="224"/>
      <c r="R760" s="295"/>
      <c r="S760" s="309"/>
      <c r="T760" s="26" t="s">
        <v>998</v>
      </c>
      <c r="U760" s="26"/>
    </row>
    <row r="761" spans="1:21" customFormat="1" ht="28.5" hidden="1" customHeight="1" x14ac:dyDescent="0.25">
      <c r="A761" s="23"/>
      <c r="B761" s="57">
        <v>400220</v>
      </c>
      <c r="C761" s="595" t="s">
        <v>557</v>
      </c>
      <c r="D761" s="586" t="s">
        <v>558</v>
      </c>
      <c r="E761" s="109">
        <v>1</v>
      </c>
      <c r="F761" s="109" t="s">
        <v>559</v>
      </c>
      <c r="G761" s="110">
        <v>31.68</v>
      </c>
      <c r="H761" s="266">
        <v>383645</v>
      </c>
      <c r="I761" s="120"/>
      <c r="J761" s="286"/>
      <c r="K761" s="210">
        <v>0</v>
      </c>
      <c r="L761" s="498" t="s">
        <v>181</v>
      </c>
      <c r="M761" s="215">
        <v>100</v>
      </c>
      <c r="N761" s="216" t="s">
        <v>520</v>
      </c>
      <c r="O761" s="215">
        <v>454</v>
      </c>
      <c r="P761" s="217"/>
      <c r="Q761"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61" s="219" t="s">
        <v>181</v>
      </c>
      <c r="S761" s="304">
        <v>100</v>
      </c>
      <c r="T761" s="26" t="s">
        <v>998</v>
      </c>
      <c r="U761" s="26" t="s">
        <v>998</v>
      </c>
    </row>
    <row r="762" spans="1:21" customFormat="1" ht="28.5" hidden="1" customHeight="1" x14ac:dyDescent="0.25">
      <c r="A762" s="15" t="s">
        <v>560</v>
      </c>
      <c r="B762" s="57"/>
      <c r="C762" s="596"/>
      <c r="D762" s="587"/>
      <c r="E762" s="89">
        <v>2</v>
      </c>
      <c r="F762" s="89" t="s">
        <v>561</v>
      </c>
      <c r="G762" s="90">
        <v>34.01</v>
      </c>
      <c r="H762" s="267">
        <v>411861</v>
      </c>
      <c r="I762" s="120">
        <f>+G762-G761</f>
        <v>2.3299999999999983</v>
      </c>
      <c r="J762" s="510"/>
      <c r="K762" s="210">
        <v>0</v>
      </c>
      <c r="L762" s="24" t="s">
        <v>181</v>
      </c>
      <c r="M762" s="25">
        <v>100</v>
      </c>
      <c r="N762" s="37" t="s">
        <v>520</v>
      </c>
      <c r="O762" s="25">
        <v>454</v>
      </c>
      <c r="P762" s="211"/>
      <c r="Q762" s="317"/>
      <c r="R762" s="294"/>
      <c r="S762" s="305"/>
      <c r="T762" s="26" t="s">
        <v>998</v>
      </c>
      <c r="U762" s="26"/>
    </row>
    <row r="763" spans="1:21" customFormat="1" ht="28.5" hidden="1" customHeight="1" thickBot="1" x14ac:dyDescent="0.3">
      <c r="A763" s="15" t="s">
        <v>562</v>
      </c>
      <c r="B763" s="57"/>
      <c r="C763" s="597"/>
      <c r="D763" s="588"/>
      <c r="E763" s="111">
        <v>3</v>
      </c>
      <c r="F763" s="111" t="s">
        <v>563</v>
      </c>
      <c r="G763" s="112">
        <v>39.32</v>
      </c>
      <c r="H763" s="268">
        <v>476165</v>
      </c>
      <c r="I763" s="120">
        <f>+G763-G761</f>
        <v>7.6400000000000006</v>
      </c>
      <c r="J763" s="510"/>
      <c r="K763" s="210">
        <v>0</v>
      </c>
      <c r="L763" s="499" t="s">
        <v>181</v>
      </c>
      <c r="M763" s="221">
        <v>100</v>
      </c>
      <c r="N763" s="222" t="s">
        <v>520</v>
      </c>
      <c r="O763" s="221">
        <v>454</v>
      </c>
      <c r="P763" s="223"/>
      <c r="Q763" s="361"/>
      <c r="R763" s="295"/>
      <c r="S763" s="309"/>
      <c r="T763" s="26" t="s">
        <v>998</v>
      </c>
      <c r="U763" s="26"/>
    </row>
    <row r="764" spans="1:21" customFormat="1" ht="28.5" hidden="1" x14ac:dyDescent="0.25">
      <c r="A764" s="1"/>
      <c r="B764" s="57">
        <v>400223</v>
      </c>
      <c r="C764" s="194" t="s">
        <v>564</v>
      </c>
      <c r="D764" s="195" t="s">
        <v>565</v>
      </c>
      <c r="E764" s="196"/>
      <c r="F764" s="188" t="s">
        <v>20</v>
      </c>
      <c r="G764" s="190">
        <v>53.48</v>
      </c>
      <c r="H764" s="231">
        <v>647643</v>
      </c>
      <c r="I764" s="505"/>
      <c r="J764" s="327"/>
      <c r="K764" s="210">
        <v>0</v>
      </c>
      <c r="L764" s="501" t="s">
        <v>21</v>
      </c>
      <c r="M764" s="345">
        <v>100</v>
      </c>
      <c r="N764" s="287" t="s">
        <v>520</v>
      </c>
      <c r="O764" s="345">
        <v>454</v>
      </c>
      <c r="P764" s="417"/>
      <c r="Q764"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4" s="338" t="s">
        <v>21</v>
      </c>
      <c r="S764" s="345">
        <v>100</v>
      </c>
      <c r="T764" s="26" t="s">
        <v>998</v>
      </c>
      <c r="U764" s="26" t="s">
        <v>998</v>
      </c>
    </row>
    <row r="765" spans="1:21" customFormat="1" ht="28.5" hidden="1" x14ac:dyDescent="0.25">
      <c r="A765" s="1"/>
      <c r="B765" s="57">
        <v>400224</v>
      </c>
      <c r="C765" s="104" t="s">
        <v>566</v>
      </c>
      <c r="D765" s="106" t="s">
        <v>567</v>
      </c>
      <c r="E765" s="131"/>
      <c r="F765" s="89" t="s">
        <v>20</v>
      </c>
      <c r="G765" s="90">
        <v>118.12</v>
      </c>
      <c r="H765" s="229">
        <v>1430433</v>
      </c>
      <c r="I765" s="505"/>
      <c r="J765" s="286"/>
      <c r="K765" s="210">
        <v>0</v>
      </c>
      <c r="L765" s="24" t="s">
        <v>21</v>
      </c>
      <c r="M765" s="25">
        <v>100</v>
      </c>
      <c r="N765" s="37" t="s">
        <v>520</v>
      </c>
      <c r="O765" s="25">
        <v>454</v>
      </c>
      <c r="P765" s="211"/>
      <c r="Q7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5" s="20" t="s">
        <v>21</v>
      </c>
      <c r="S765" s="25">
        <v>100</v>
      </c>
      <c r="T765" s="26" t="s">
        <v>998</v>
      </c>
      <c r="U765" s="26" t="s">
        <v>998</v>
      </c>
    </row>
    <row r="766" spans="1:21" customFormat="1" ht="28.5" hidden="1" x14ac:dyDescent="0.25">
      <c r="A766" s="1"/>
      <c r="B766" s="57">
        <v>400225</v>
      </c>
      <c r="C766" s="104" t="s">
        <v>568</v>
      </c>
      <c r="D766" s="106" t="s">
        <v>569</v>
      </c>
      <c r="E766" s="131"/>
      <c r="F766" s="89" t="s">
        <v>20</v>
      </c>
      <c r="G766" s="90">
        <v>153.19</v>
      </c>
      <c r="H766" s="229">
        <v>1855131</v>
      </c>
      <c r="I766" s="505"/>
      <c r="J766" s="286"/>
      <c r="K766" s="210">
        <v>0</v>
      </c>
      <c r="L766" s="24" t="s">
        <v>21</v>
      </c>
      <c r="M766" s="25">
        <v>100</v>
      </c>
      <c r="N766" s="37" t="s">
        <v>520</v>
      </c>
      <c r="O766" s="25">
        <v>454</v>
      </c>
      <c r="P766" s="211"/>
      <c r="Q7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6" s="20" t="s">
        <v>21</v>
      </c>
      <c r="S766" s="25">
        <v>100</v>
      </c>
      <c r="T766" s="26" t="s">
        <v>998</v>
      </c>
      <c r="U766" s="26" t="s">
        <v>998</v>
      </c>
    </row>
    <row r="767" spans="1:21" customFormat="1" ht="18" hidden="1" customHeight="1" thickBot="1" x14ac:dyDescent="0.3">
      <c r="A767" s="1"/>
      <c r="B767" s="57">
        <v>400226</v>
      </c>
      <c r="C767" s="101" t="s">
        <v>570</v>
      </c>
      <c r="D767" s="113" t="s">
        <v>571</v>
      </c>
      <c r="E767" s="99"/>
      <c r="F767" s="99" t="s">
        <v>20</v>
      </c>
      <c r="G767" s="107">
        <v>138.6</v>
      </c>
      <c r="H767" s="250">
        <v>1678446</v>
      </c>
      <c r="I767" s="505"/>
      <c r="J767" s="286"/>
      <c r="K767" s="210">
        <v>0</v>
      </c>
      <c r="L767" s="412" t="s">
        <v>21</v>
      </c>
      <c r="M767" s="299">
        <v>100</v>
      </c>
      <c r="N767" s="209" t="s">
        <v>520</v>
      </c>
      <c r="O767" s="299">
        <v>454</v>
      </c>
      <c r="P767" s="334"/>
      <c r="Q76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7" s="406" t="s">
        <v>21</v>
      </c>
      <c r="S767" s="299">
        <v>100</v>
      </c>
      <c r="T767" s="26" t="s">
        <v>998</v>
      </c>
      <c r="U767" s="26" t="s">
        <v>998</v>
      </c>
    </row>
    <row r="768" spans="1:21" customFormat="1" ht="28.5" hidden="1" customHeight="1" x14ac:dyDescent="0.25">
      <c r="A768" s="23"/>
      <c r="B768" s="57">
        <v>400227</v>
      </c>
      <c r="C768" s="595" t="s">
        <v>572</v>
      </c>
      <c r="D768" s="586" t="s">
        <v>573</v>
      </c>
      <c r="E768" s="109">
        <v>1</v>
      </c>
      <c r="F768" s="109" t="s">
        <v>574</v>
      </c>
      <c r="G768" s="110">
        <v>18.66</v>
      </c>
      <c r="H768" s="266">
        <v>225973</v>
      </c>
      <c r="I768" s="120"/>
      <c r="J768" s="286"/>
      <c r="K768" s="210">
        <v>0</v>
      </c>
      <c r="L768" s="498" t="s">
        <v>980</v>
      </c>
      <c r="M768" s="215">
        <v>100</v>
      </c>
      <c r="N768" s="216" t="s">
        <v>520</v>
      </c>
      <c r="O768" s="215">
        <v>454</v>
      </c>
      <c r="P768" s="217"/>
      <c r="Q76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8" s="219" t="s">
        <v>548</v>
      </c>
      <c r="S768" s="304">
        <v>100</v>
      </c>
      <c r="T768" s="26" t="s">
        <v>998</v>
      </c>
      <c r="U768" s="26" t="s">
        <v>998</v>
      </c>
    </row>
    <row r="769" spans="1:22" customFormat="1" ht="28.5" hidden="1" customHeight="1" x14ac:dyDescent="0.25">
      <c r="A769" s="15" t="s">
        <v>575</v>
      </c>
      <c r="B769" s="57"/>
      <c r="C769" s="596"/>
      <c r="D769" s="587"/>
      <c r="E769" s="89">
        <v>2</v>
      </c>
      <c r="F769" s="89" t="s">
        <v>576</v>
      </c>
      <c r="G769" s="90">
        <v>24.22</v>
      </c>
      <c r="H769" s="267">
        <v>293304</v>
      </c>
      <c r="I769" s="120">
        <f>+G769-G768</f>
        <v>5.5599999999999987</v>
      </c>
      <c r="J769" s="510"/>
      <c r="K769" s="210">
        <v>0</v>
      </c>
      <c r="L769" s="24" t="s">
        <v>980</v>
      </c>
      <c r="M769" s="25">
        <v>100</v>
      </c>
      <c r="N769" s="37" t="s">
        <v>520</v>
      </c>
      <c r="O769" s="25">
        <v>454</v>
      </c>
      <c r="P769" s="211"/>
      <c r="Q769" s="317"/>
      <c r="R769" s="294"/>
      <c r="S769" s="305"/>
      <c r="T769" s="26" t="s">
        <v>998</v>
      </c>
      <c r="U769" s="26"/>
    </row>
    <row r="770" spans="1:22" customFormat="1" ht="28.5" hidden="1" customHeight="1" x14ac:dyDescent="0.25">
      <c r="A770" s="15" t="s">
        <v>577</v>
      </c>
      <c r="B770" s="57"/>
      <c r="C770" s="596"/>
      <c r="D770" s="587"/>
      <c r="E770" s="89">
        <v>3</v>
      </c>
      <c r="F770" s="89" t="s">
        <v>578</v>
      </c>
      <c r="G770" s="90">
        <v>29.22</v>
      </c>
      <c r="H770" s="267">
        <v>353854</v>
      </c>
      <c r="I770" s="120">
        <f>+G770-G768</f>
        <v>10.559999999999999</v>
      </c>
      <c r="J770" s="510"/>
      <c r="K770" s="210">
        <v>0</v>
      </c>
      <c r="L770" s="24" t="s">
        <v>980</v>
      </c>
      <c r="M770" s="25">
        <v>100</v>
      </c>
      <c r="N770" s="37" t="s">
        <v>520</v>
      </c>
      <c r="O770" s="25">
        <v>454</v>
      </c>
      <c r="P770" s="211"/>
      <c r="Q770" s="317"/>
      <c r="R770" s="294"/>
      <c r="S770" s="305"/>
      <c r="T770" s="26" t="s">
        <v>998</v>
      </c>
      <c r="U770" s="26"/>
    </row>
    <row r="771" spans="1:22" customFormat="1" ht="28.5" hidden="1" customHeight="1" x14ac:dyDescent="0.25">
      <c r="A771" s="15" t="s">
        <v>579</v>
      </c>
      <c r="B771" s="57"/>
      <c r="C771" s="596"/>
      <c r="D771" s="587"/>
      <c r="E771" s="89">
        <v>4</v>
      </c>
      <c r="F771" s="89" t="s">
        <v>580</v>
      </c>
      <c r="G771" s="90">
        <v>34.74</v>
      </c>
      <c r="H771" s="267">
        <v>420701</v>
      </c>
      <c r="I771" s="120">
        <f>+G771-G768</f>
        <v>16.080000000000002</v>
      </c>
      <c r="J771" s="510"/>
      <c r="K771" s="210">
        <v>0</v>
      </c>
      <c r="L771" s="24" t="s">
        <v>980</v>
      </c>
      <c r="M771" s="25">
        <v>100</v>
      </c>
      <c r="N771" s="37" t="s">
        <v>520</v>
      </c>
      <c r="O771" s="25">
        <v>454</v>
      </c>
      <c r="P771" s="211"/>
      <c r="Q771" s="317"/>
      <c r="R771" s="294"/>
      <c r="S771" s="305"/>
      <c r="T771" s="26" t="s">
        <v>998</v>
      </c>
      <c r="U771" s="26"/>
    </row>
    <row r="772" spans="1:22" customFormat="1" ht="28.5" hidden="1" customHeight="1" thickBot="1" x14ac:dyDescent="0.3">
      <c r="A772" s="15" t="s">
        <v>581</v>
      </c>
      <c r="B772" s="57"/>
      <c r="C772" s="597"/>
      <c r="D772" s="588"/>
      <c r="E772" s="111">
        <v>5</v>
      </c>
      <c r="F772" s="111" t="s">
        <v>582</v>
      </c>
      <c r="G772" s="112">
        <v>39.74</v>
      </c>
      <c r="H772" s="268">
        <v>481251</v>
      </c>
      <c r="I772" s="120">
        <f>+G772-G768</f>
        <v>21.080000000000002</v>
      </c>
      <c r="J772" s="510"/>
      <c r="K772" s="210">
        <v>0</v>
      </c>
      <c r="L772" s="499" t="s">
        <v>980</v>
      </c>
      <c r="M772" s="221">
        <v>100</v>
      </c>
      <c r="N772" s="222" t="s">
        <v>520</v>
      </c>
      <c r="O772" s="221">
        <v>454</v>
      </c>
      <c r="P772" s="223"/>
      <c r="Q772" s="361"/>
      <c r="R772" s="295"/>
      <c r="S772" s="309"/>
      <c r="T772" s="26" t="s">
        <v>998</v>
      </c>
      <c r="U772" s="26"/>
    </row>
    <row r="773" spans="1:22" customFormat="1" ht="47.25" hidden="1" customHeight="1" x14ac:dyDescent="0.25">
      <c r="A773" s="1"/>
      <c r="B773" s="57">
        <v>400232</v>
      </c>
      <c r="C773" s="133" t="s">
        <v>583</v>
      </c>
      <c r="D773" s="134" t="s">
        <v>584</v>
      </c>
      <c r="E773" s="100"/>
      <c r="F773" s="100" t="s">
        <v>20</v>
      </c>
      <c r="G773" s="125">
        <v>19.510000000000002</v>
      </c>
      <c r="H773" s="231">
        <v>236266</v>
      </c>
      <c r="I773" s="505"/>
      <c r="J773" s="286"/>
      <c r="K773" s="210">
        <v>0</v>
      </c>
      <c r="L773" s="501" t="s">
        <v>417</v>
      </c>
      <c r="M773" s="275">
        <v>100</v>
      </c>
      <c r="N773" s="287" t="s">
        <v>520</v>
      </c>
      <c r="O773" s="275">
        <v>454</v>
      </c>
      <c r="P773" s="336"/>
      <c r="Q77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73" s="338" t="s">
        <v>417</v>
      </c>
      <c r="S773" s="275">
        <v>100</v>
      </c>
      <c r="T773" s="26" t="s">
        <v>998</v>
      </c>
      <c r="U773" s="26" t="s">
        <v>998</v>
      </c>
    </row>
    <row r="774" spans="1:22" customFormat="1" ht="60.75" hidden="1" customHeight="1" x14ac:dyDescent="0.25">
      <c r="A774" s="1"/>
      <c r="B774" s="57">
        <v>400233</v>
      </c>
      <c r="C774" s="104" t="s">
        <v>585</v>
      </c>
      <c r="D774" s="106" t="s">
        <v>586</v>
      </c>
      <c r="E774" s="89"/>
      <c r="F774" s="89" t="s">
        <v>20</v>
      </c>
      <c r="G774" s="90">
        <v>20.99</v>
      </c>
      <c r="H774" s="229">
        <v>254189</v>
      </c>
      <c r="I774" s="505"/>
      <c r="J774" s="286"/>
      <c r="K774" s="210">
        <v>0</v>
      </c>
      <c r="L774" s="24" t="s">
        <v>417</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4" s="20" t="s">
        <v>417</v>
      </c>
      <c r="S774" s="25">
        <v>100</v>
      </c>
      <c r="T774" s="26" t="s">
        <v>998</v>
      </c>
      <c r="U774" s="26" t="s">
        <v>998</v>
      </c>
    </row>
    <row r="775" spans="1:22" customFormat="1" ht="57" hidden="1" customHeight="1" x14ac:dyDescent="0.25">
      <c r="A775" s="1"/>
      <c r="B775" s="57">
        <v>400234</v>
      </c>
      <c r="C775" s="104" t="s">
        <v>587</v>
      </c>
      <c r="D775" s="106" t="s">
        <v>588</v>
      </c>
      <c r="E775" s="89"/>
      <c r="F775" s="89" t="s">
        <v>20</v>
      </c>
      <c r="G775" s="90">
        <v>39.36</v>
      </c>
      <c r="H775" s="229">
        <v>476650</v>
      </c>
      <c r="I775" s="505"/>
      <c r="J775" s="286"/>
      <c r="K775" s="210">
        <v>0</v>
      </c>
      <c r="L775" s="24" t="s">
        <v>417</v>
      </c>
      <c r="M775" s="25">
        <v>100</v>
      </c>
      <c r="N775" s="37" t="s">
        <v>520</v>
      </c>
      <c r="O775" s="25">
        <v>454</v>
      </c>
      <c r="P775" s="211"/>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5" s="20" t="s">
        <v>417</v>
      </c>
      <c r="S775" s="25">
        <v>100</v>
      </c>
      <c r="T775" s="26" t="s">
        <v>998</v>
      </c>
      <c r="U775" s="26" t="s">
        <v>998</v>
      </c>
    </row>
    <row r="776" spans="1:22" customFormat="1" ht="28.5" hidden="1" x14ac:dyDescent="0.25">
      <c r="A776" s="1"/>
      <c r="B776" s="57">
        <v>400236</v>
      </c>
      <c r="C776" s="104" t="s">
        <v>589</v>
      </c>
      <c r="D776" s="106" t="s">
        <v>590</v>
      </c>
      <c r="E776" s="89"/>
      <c r="F776" s="89" t="s">
        <v>20</v>
      </c>
      <c r="G776" s="90">
        <v>23.58</v>
      </c>
      <c r="H776" s="229">
        <v>285554</v>
      </c>
      <c r="I776" s="505"/>
      <c r="J776" s="286"/>
      <c r="K776" s="210">
        <v>0</v>
      </c>
      <c r="L776" s="24" t="s">
        <v>287</v>
      </c>
      <c r="M776" s="25">
        <v>100</v>
      </c>
      <c r="N776" s="37" t="s">
        <v>520</v>
      </c>
      <c r="O776" s="25">
        <v>454</v>
      </c>
      <c r="P776" s="211"/>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6" s="20" t="s">
        <v>287</v>
      </c>
      <c r="S776" s="25">
        <v>100</v>
      </c>
      <c r="T776" s="26" t="s">
        <v>998</v>
      </c>
      <c r="U776" s="26" t="s">
        <v>998</v>
      </c>
    </row>
    <row r="777" spans="1:22" customFormat="1" ht="28.5" hidden="1" x14ac:dyDescent="0.25">
      <c r="A777" s="1"/>
      <c r="B777" s="57">
        <v>400237</v>
      </c>
      <c r="C777" s="104" t="s">
        <v>591</v>
      </c>
      <c r="D777" s="106" t="s">
        <v>592</v>
      </c>
      <c r="E777" s="89"/>
      <c r="F777" s="89" t="s">
        <v>20</v>
      </c>
      <c r="G777" s="90">
        <v>66.42</v>
      </c>
      <c r="H777" s="229">
        <v>804346</v>
      </c>
      <c r="I777" s="505"/>
      <c r="J777" s="286"/>
      <c r="K777" s="210">
        <v>0</v>
      </c>
      <c r="L777" s="24" t="s">
        <v>239</v>
      </c>
      <c r="M777" s="25">
        <v>100</v>
      </c>
      <c r="N777" s="37" t="s">
        <v>520</v>
      </c>
      <c r="O777" s="25">
        <v>454</v>
      </c>
      <c r="P777" s="211"/>
      <c r="Q7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7" s="20" t="s">
        <v>239</v>
      </c>
      <c r="S777" s="25">
        <v>100</v>
      </c>
      <c r="T777" s="26" t="s">
        <v>998</v>
      </c>
      <c r="U777" s="26" t="s">
        <v>998</v>
      </c>
    </row>
    <row r="778" spans="1:22" customFormat="1" ht="42.75" hidden="1" x14ac:dyDescent="0.25">
      <c r="A778" s="1"/>
      <c r="B778" s="57">
        <v>400238</v>
      </c>
      <c r="C778" s="104" t="s">
        <v>593</v>
      </c>
      <c r="D778" s="106" t="s">
        <v>594</v>
      </c>
      <c r="E778" s="89"/>
      <c r="F778" s="89" t="s">
        <v>20</v>
      </c>
      <c r="G778" s="90">
        <v>223.51</v>
      </c>
      <c r="H778" s="229">
        <v>2706706</v>
      </c>
      <c r="I778" s="505"/>
      <c r="J778" s="286"/>
      <c r="K778" s="210">
        <v>0</v>
      </c>
      <c r="L778" s="24" t="s">
        <v>181</v>
      </c>
      <c r="M778" s="25">
        <v>100</v>
      </c>
      <c r="N778" s="37" t="s">
        <v>520</v>
      </c>
      <c r="O778" s="25">
        <v>454</v>
      </c>
      <c r="P778" s="211"/>
      <c r="Q7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8" s="20" t="s">
        <v>181</v>
      </c>
      <c r="S778" s="25">
        <v>100</v>
      </c>
      <c r="T778" s="26" t="s">
        <v>998</v>
      </c>
      <c r="U778" s="26" t="s">
        <v>998</v>
      </c>
    </row>
    <row r="779" spans="1:22" customFormat="1" ht="28.5" hidden="1" x14ac:dyDescent="0.25">
      <c r="A779" s="1"/>
      <c r="B779" s="61"/>
      <c r="C779" s="104" t="s">
        <v>595</v>
      </c>
      <c r="D779" s="106" t="s">
        <v>596</v>
      </c>
      <c r="E779" s="89"/>
      <c r="F779" s="89" t="s">
        <v>20</v>
      </c>
      <c r="G779" s="90">
        <v>24.73</v>
      </c>
      <c r="H779" s="229">
        <v>299480</v>
      </c>
      <c r="I779" s="505"/>
      <c r="J779" s="327"/>
      <c r="K779" s="210">
        <v>0</v>
      </c>
      <c r="L779" s="24" t="s">
        <v>597</v>
      </c>
      <c r="M779" s="14">
        <v>100</v>
      </c>
      <c r="N779" s="37" t="s">
        <v>520</v>
      </c>
      <c r="O779" s="14">
        <v>454</v>
      </c>
      <c r="P779" s="213"/>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9" s="20" t="s">
        <v>598</v>
      </c>
      <c r="S779" s="14">
        <v>100</v>
      </c>
      <c r="T779" s="26" t="s">
        <v>998</v>
      </c>
      <c r="U779" s="26" t="s">
        <v>998</v>
      </c>
    </row>
    <row r="780" spans="1:22" customFormat="1" ht="28.5" hidden="1" x14ac:dyDescent="0.25">
      <c r="A780" s="1"/>
      <c r="B780" s="61">
        <v>4003</v>
      </c>
      <c r="C780" s="104">
        <v>4003</v>
      </c>
      <c r="D780" s="106" t="s">
        <v>599</v>
      </c>
      <c r="E780" s="89"/>
      <c r="F780" s="89" t="s">
        <v>20</v>
      </c>
      <c r="G780" s="90">
        <v>1.91</v>
      </c>
      <c r="H780" s="229">
        <v>23130</v>
      </c>
      <c r="I780" s="505"/>
      <c r="J780" s="327"/>
      <c r="K780" s="210">
        <v>0</v>
      </c>
      <c r="L780" s="24" t="s">
        <v>597</v>
      </c>
      <c r="M780" s="14">
        <v>100</v>
      </c>
      <c r="N780" s="37" t="s">
        <v>520</v>
      </c>
      <c r="O780" s="14">
        <v>503</v>
      </c>
      <c r="P780" s="213"/>
      <c r="Q7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80" s="20" t="s">
        <v>597</v>
      </c>
      <c r="S780" s="14">
        <v>100</v>
      </c>
      <c r="T780" s="26" t="s">
        <v>998</v>
      </c>
      <c r="U780" s="26" t="s">
        <v>998</v>
      </c>
    </row>
    <row r="781" spans="1:22" ht="28.5" hidden="1" x14ac:dyDescent="0.25">
      <c r="A781" s="1"/>
      <c r="B781" s="61"/>
      <c r="C781" s="64" t="s">
        <v>600</v>
      </c>
      <c r="D781" s="323" t="s">
        <v>601</v>
      </c>
      <c r="E781" s="89" t="s">
        <v>20</v>
      </c>
      <c r="F781" s="270" t="s">
        <v>20</v>
      </c>
      <c r="G781" s="264">
        <v>1.0900000000000001</v>
      </c>
      <c r="H781" s="229">
        <v>13200</v>
      </c>
      <c r="I781" s="505"/>
      <c r="J781" s="327"/>
      <c r="K781" s="210">
        <v>0</v>
      </c>
      <c r="L781" s="24" t="s">
        <v>287</v>
      </c>
      <c r="M781" s="14">
        <v>100</v>
      </c>
      <c r="N781" s="37" t="s">
        <v>520</v>
      </c>
      <c r="O781" s="14" t="s">
        <v>984</v>
      </c>
      <c r="P781" s="213"/>
      <c r="Q781" s="30"/>
      <c r="R781" s="27" t="s">
        <v>287</v>
      </c>
      <c r="S781" s="14">
        <v>100</v>
      </c>
      <c r="T781" s="26" t="s">
        <v>998</v>
      </c>
      <c r="U781" s="26" t="s">
        <v>998</v>
      </c>
      <c r="V781" s="450"/>
    </row>
    <row r="782" spans="1:22" ht="15.75" hidden="1" thickBot="1" x14ac:dyDescent="0.3">
      <c r="A782" s="1"/>
      <c r="B782" s="57">
        <v>4004</v>
      </c>
      <c r="C782" s="460">
        <v>4004</v>
      </c>
      <c r="D782" s="713" t="s">
        <v>602</v>
      </c>
      <c r="E782" s="714"/>
      <c r="F782" s="714"/>
      <c r="G782" s="563"/>
      <c r="H782" s="250"/>
      <c r="I782" s="505"/>
      <c r="J782" s="286"/>
      <c r="K782" s="210">
        <v>0</v>
      </c>
      <c r="L782" s="17" t="s">
        <v>42</v>
      </c>
      <c r="M782" s="210" t="s">
        <v>42</v>
      </c>
      <c r="N782" s="210" t="s">
        <v>42</v>
      </c>
      <c r="O782" s="25"/>
      <c r="P782" s="211"/>
      <c r="Q782" s="30"/>
      <c r="R782" s="210" t="s">
        <v>42</v>
      </c>
      <c r="S782" s="210" t="s">
        <v>42</v>
      </c>
      <c r="T782" s="210" t="s">
        <v>42</v>
      </c>
      <c r="U782" s="299" t="s">
        <v>41</v>
      </c>
    </row>
    <row r="783" spans="1:22" customFormat="1" ht="28.5" hidden="1" customHeight="1" x14ac:dyDescent="0.25">
      <c r="A783" s="49"/>
      <c r="B783" s="74">
        <v>40041</v>
      </c>
      <c r="C783" s="595" t="s">
        <v>603</v>
      </c>
      <c r="D783" s="586" t="s">
        <v>604</v>
      </c>
      <c r="E783" s="109">
        <v>1</v>
      </c>
      <c r="F783" s="130" t="s">
        <v>605</v>
      </c>
      <c r="G783" s="110">
        <v>36.35</v>
      </c>
      <c r="H783" s="266">
        <v>440199</v>
      </c>
      <c r="I783" s="120"/>
      <c r="J783" s="286"/>
      <c r="K783" s="210">
        <v>0</v>
      </c>
      <c r="L783" s="17" t="s">
        <v>417</v>
      </c>
      <c r="M783" s="25">
        <v>100</v>
      </c>
      <c r="N783" s="37" t="s">
        <v>520</v>
      </c>
      <c r="O783" s="25">
        <v>1705</v>
      </c>
      <c r="P783" s="211"/>
      <c r="Q7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83" s="20" t="s">
        <v>417</v>
      </c>
      <c r="S783" s="25">
        <v>100</v>
      </c>
      <c r="T783" s="26" t="s">
        <v>998</v>
      </c>
      <c r="U783" s="26" t="s">
        <v>998</v>
      </c>
    </row>
    <row r="784" spans="1:22" customFormat="1" ht="29.25" hidden="1" customHeight="1" x14ac:dyDescent="0.25">
      <c r="A784" s="75" t="s">
        <v>606</v>
      </c>
      <c r="B784" s="74"/>
      <c r="C784" s="596"/>
      <c r="D784" s="587"/>
      <c r="E784" s="89">
        <v>2</v>
      </c>
      <c r="F784" s="131" t="s">
        <v>607</v>
      </c>
      <c r="G784" s="90">
        <v>108.7</v>
      </c>
      <c r="H784" s="267">
        <v>1316357</v>
      </c>
      <c r="I784" s="120">
        <f>+G784-G783</f>
        <v>72.349999999999994</v>
      </c>
      <c r="J784" s="510"/>
      <c r="K784" s="210">
        <v>0</v>
      </c>
      <c r="L784" s="17" t="s">
        <v>417</v>
      </c>
      <c r="M784" s="25">
        <v>100</v>
      </c>
      <c r="N784" s="37" t="s">
        <v>520</v>
      </c>
      <c r="O784" s="25">
        <v>1705</v>
      </c>
      <c r="P784" s="211"/>
      <c r="Q784" s="30"/>
      <c r="R784" s="294"/>
      <c r="S784" s="27"/>
      <c r="T784" s="26" t="s">
        <v>998</v>
      </c>
      <c r="U784" s="26"/>
    </row>
    <row r="785" spans="1:21" customFormat="1" ht="27" hidden="1" customHeight="1" thickBot="1" x14ac:dyDescent="0.3">
      <c r="A785" s="76" t="s">
        <v>608</v>
      </c>
      <c r="B785" s="74"/>
      <c r="C785" s="597"/>
      <c r="D785" s="588"/>
      <c r="E785" s="111">
        <v>3</v>
      </c>
      <c r="F785" s="132" t="s">
        <v>609</v>
      </c>
      <c r="G785" s="112">
        <v>161.41999999999999</v>
      </c>
      <c r="H785" s="268">
        <v>1954796</v>
      </c>
      <c r="I785" s="120">
        <f>+G785-G783</f>
        <v>125.07</v>
      </c>
      <c r="J785" s="510"/>
      <c r="K785" s="210">
        <v>0</v>
      </c>
      <c r="L785" s="208" t="s">
        <v>417</v>
      </c>
      <c r="M785" s="299">
        <v>100</v>
      </c>
      <c r="N785" s="209" t="s">
        <v>520</v>
      </c>
      <c r="O785" s="299">
        <v>1705</v>
      </c>
      <c r="P785" s="334"/>
      <c r="Q785" s="335"/>
      <c r="R785" s="340"/>
      <c r="S785" s="400"/>
      <c r="T785" s="26" t="s">
        <v>998</v>
      </c>
      <c r="U785" s="26"/>
    </row>
    <row r="786" spans="1:21" customFormat="1" ht="15.75" hidden="1" thickBot="1" x14ac:dyDescent="0.3">
      <c r="A786" s="1"/>
      <c r="B786" s="57">
        <v>4006</v>
      </c>
      <c r="C786" s="486">
        <v>4006</v>
      </c>
      <c r="D786" s="711" t="s">
        <v>610</v>
      </c>
      <c r="E786" s="712"/>
      <c r="F786" s="712"/>
      <c r="G786" s="562"/>
      <c r="H786" s="384"/>
      <c r="I786" s="505"/>
      <c r="J786" s="509"/>
      <c r="K786" s="210">
        <v>0</v>
      </c>
      <c r="L786" s="429" t="s">
        <v>42</v>
      </c>
      <c r="M786" s="430" t="s">
        <v>42</v>
      </c>
      <c r="N786" s="430" t="s">
        <v>42</v>
      </c>
      <c r="O786" s="430" t="s">
        <v>42</v>
      </c>
      <c r="P786" s="431"/>
      <c r="Q786"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6" s="430" t="s">
        <v>42</v>
      </c>
      <c r="S786" s="433" t="s">
        <v>42</v>
      </c>
      <c r="T786" s="433" t="s">
        <v>42</v>
      </c>
      <c r="U786" s="299" t="s">
        <v>41</v>
      </c>
    </row>
    <row r="787" spans="1:21" customFormat="1" ht="37.5" hidden="1" customHeight="1" x14ac:dyDescent="0.25">
      <c r="A787" s="23"/>
      <c r="B787" s="59">
        <v>40061</v>
      </c>
      <c r="C787" s="619" t="s">
        <v>611</v>
      </c>
      <c r="D787" s="616" t="s">
        <v>612</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7" s="219" t="s">
        <v>21</v>
      </c>
      <c r="S787" s="420">
        <v>100</v>
      </c>
      <c r="T787" s="26" t="s">
        <v>998</v>
      </c>
      <c r="U787" s="26" t="s">
        <v>998</v>
      </c>
    </row>
    <row r="788" spans="1:21" customFormat="1" ht="37.5" hidden="1" customHeight="1" x14ac:dyDescent="0.25">
      <c r="A788" s="15" t="s">
        <v>614</v>
      </c>
      <c r="B788" s="59"/>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7.5" hidden="1" customHeight="1" x14ac:dyDescent="0.25">
      <c r="A789" s="15" t="s">
        <v>616</v>
      </c>
      <c r="B789" s="59"/>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37.5" hidden="1" customHeight="1" thickBot="1" x14ac:dyDescent="0.3">
      <c r="A790" s="15" t="s">
        <v>618</v>
      </c>
      <c r="B790" s="59"/>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25">
      <c r="A791" s="23"/>
      <c r="B791" s="57">
        <v>40065</v>
      </c>
      <c r="C791" s="619" t="s">
        <v>620</v>
      </c>
      <c r="D791" s="616" t="s">
        <v>621</v>
      </c>
      <c r="E791" s="181">
        <v>1</v>
      </c>
      <c r="F791" s="181" t="s">
        <v>613</v>
      </c>
      <c r="G791" s="183">
        <v>2648.21</v>
      </c>
      <c r="H791" s="266">
        <v>32069823</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91" s="219" t="s">
        <v>21</v>
      </c>
      <c r="S791" s="420">
        <v>100</v>
      </c>
      <c r="T791" s="26" t="s">
        <v>998</v>
      </c>
      <c r="U791" s="26" t="s">
        <v>998</v>
      </c>
    </row>
    <row r="792" spans="1:21" customFormat="1" ht="31.35" hidden="1" customHeight="1" x14ac:dyDescent="0.25">
      <c r="A792" s="15" t="s">
        <v>622</v>
      </c>
      <c r="B792" s="57"/>
      <c r="C792" s="620"/>
      <c r="D792" s="617"/>
      <c r="E792" s="16">
        <v>2</v>
      </c>
      <c r="F792" s="16" t="s">
        <v>615</v>
      </c>
      <c r="G792" s="12">
        <v>4851.51</v>
      </c>
      <c r="H792" s="267">
        <v>58751786</v>
      </c>
      <c r="I792" s="120">
        <f>+G792-G791</f>
        <v>2203.3000000000002</v>
      </c>
      <c r="J792" s="527"/>
      <c r="K792" s="210">
        <v>0</v>
      </c>
      <c r="L792" s="24" t="s">
        <v>21</v>
      </c>
      <c r="M792" s="14">
        <v>100</v>
      </c>
      <c r="N792" s="37" t="s">
        <v>520</v>
      </c>
      <c r="O792" s="14">
        <v>243</v>
      </c>
      <c r="P792" s="213"/>
      <c r="Q792" s="30"/>
      <c r="R792" s="294"/>
      <c r="S792" s="427"/>
      <c r="T792" s="26" t="s">
        <v>998</v>
      </c>
      <c r="U792" s="26"/>
    </row>
    <row r="793" spans="1:21" customFormat="1" ht="33" hidden="1" customHeight="1" x14ac:dyDescent="0.25">
      <c r="A793" s="15" t="s">
        <v>623</v>
      </c>
      <c r="B793" s="57"/>
      <c r="C793" s="620"/>
      <c r="D793" s="617"/>
      <c r="E793" s="16">
        <v>3</v>
      </c>
      <c r="F793" s="16" t="s">
        <v>617</v>
      </c>
      <c r="G793" s="12">
        <v>7472.32</v>
      </c>
      <c r="H793" s="267">
        <v>90489795</v>
      </c>
      <c r="I793" s="120">
        <f>+G793-G791</f>
        <v>4824.1099999999997</v>
      </c>
      <c r="J793" s="527"/>
      <c r="K793" s="210">
        <v>0</v>
      </c>
      <c r="L793" s="24" t="s">
        <v>21</v>
      </c>
      <c r="M793" s="14">
        <v>100</v>
      </c>
      <c r="N793" s="37" t="s">
        <v>520</v>
      </c>
      <c r="O793" s="14">
        <v>243</v>
      </c>
      <c r="P793" s="213"/>
      <c r="Q793" s="30"/>
      <c r="R793" s="294"/>
      <c r="S793" s="427"/>
      <c r="T793" s="26" t="s">
        <v>998</v>
      </c>
      <c r="U793" s="26"/>
    </row>
    <row r="794" spans="1:21" customFormat="1" ht="24.6" hidden="1" customHeight="1" thickBot="1" x14ac:dyDescent="0.3">
      <c r="A794" s="15" t="s">
        <v>624</v>
      </c>
      <c r="B794" s="57"/>
      <c r="C794" s="621"/>
      <c r="D794" s="618"/>
      <c r="E794" s="185">
        <v>4</v>
      </c>
      <c r="F794" s="185" t="s">
        <v>619</v>
      </c>
      <c r="G794" s="187">
        <v>12819.92</v>
      </c>
      <c r="H794" s="268">
        <v>155249231</v>
      </c>
      <c r="I794" s="120">
        <f>+G794-G791</f>
        <v>10171.709999999999</v>
      </c>
      <c r="J794" s="527"/>
      <c r="K794" s="210">
        <v>0</v>
      </c>
      <c r="L794" s="499" t="s">
        <v>21</v>
      </c>
      <c r="M794" s="423">
        <v>100</v>
      </c>
      <c r="N794" s="222" t="s">
        <v>520</v>
      </c>
      <c r="O794" s="423">
        <v>243</v>
      </c>
      <c r="P794" s="225"/>
      <c r="Q794" s="224"/>
      <c r="R794" s="295"/>
      <c r="S794" s="428"/>
      <c r="T794" s="26" t="s">
        <v>998</v>
      </c>
      <c r="U794" s="26"/>
    </row>
    <row r="795" spans="1:21" customFormat="1" ht="36.75" hidden="1" customHeight="1" x14ac:dyDescent="0.25">
      <c r="A795" s="23"/>
      <c r="B795" s="57">
        <v>40069</v>
      </c>
      <c r="C795" s="619" t="s">
        <v>625</v>
      </c>
      <c r="D795" s="670" t="s">
        <v>626</v>
      </c>
      <c r="E795" s="181">
        <v>1</v>
      </c>
      <c r="F795" s="181" t="s">
        <v>613</v>
      </c>
      <c r="G795" s="183">
        <v>3289.31</v>
      </c>
      <c r="H795" s="266">
        <v>39833544</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5" s="219" t="s">
        <v>21</v>
      </c>
      <c r="S795" s="420">
        <v>100</v>
      </c>
      <c r="T795" s="26" t="s">
        <v>998</v>
      </c>
      <c r="U795" s="26" t="s">
        <v>998</v>
      </c>
    </row>
    <row r="796" spans="1:21" customFormat="1" ht="36.75" hidden="1" customHeight="1" x14ac:dyDescent="0.25">
      <c r="A796" s="15" t="s">
        <v>627</v>
      </c>
      <c r="B796" s="57"/>
      <c r="C796" s="620"/>
      <c r="D796" s="617"/>
      <c r="E796" s="16">
        <v>2</v>
      </c>
      <c r="F796" s="16" t="s">
        <v>615</v>
      </c>
      <c r="G796" s="12">
        <v>6042.61</v>
      </c>
      <c r="H796" s="267">
        <v>73176007</v>
      </c>
      <c r="I796" s="120">
        <f>+G796-G795</f>
        <v>2753.2999999999997</v>
      </c>
      <c r="J796" s="527"/>
      <c r="K796" s="210">
        <v>0</v>
      </c>
      <c r="L796" s="24" t="s">
        <v>21</v>
      </c>
      <c r="M796" s="14">
        <v>100</v>
      </c>
      <c r="N796" s="37" t="s">
        <v>520</v>
      </c>
      <c r="O796" s="14">
        <v>243</v>
      </c>
      <c r="P796" s="213"/>
      <c r="Q796" s="30"/>
      <c r="R796" s="294"/>
      <c r="S796" s="427"/>
      <c r="T796" s="26" t="s">
        <v>998</v>
      </c>
      <c r="U796" s="26"/>
    </row>
    <row r="797" spans="1:21" customFormat="1" ht="36.75" hidden="1" customHeight="1" x14ac:dyDescent="0.25">
      <c r="A797" s="15" t="s">
        <v>628</v>
      </c>
      <c r="B797" s="57"/>
      <c r="C797" s="620"/>
      <c r="D797" s="617"/>
      <c r="E797" s="16">
        <v>3</v>
      </c>
      <c r="F797" s="16" t="s">
        <v>617</v>
      </c>
      <c r="G797" s="12">
        <v>9318.64</v>
      </c>
      <c r="H797" s="267">
        <v>112848730</v>
      </c>
      <c r="I797" s="120">
        <f>+G797-G795</f>
        <v>6029.33</v>
      </c>
      <c r="J797" s="527"/>
      <c r="K797" s="210">
        <v>0</v>
      </c>
      <c r="L797" s="24" t="s">
        <v>21</v>
      </c>
      <c r="M797" s="14">
        <v>100</v>
      </c>
      <c r="N797" s="37" t="s">
        <v>520</v>
      </c>
      <c r="O797" s="14">
        <v>243</v>
      </c>
      <c r="P797" s="213"/>
      <c r="Q797" s="30"/>
      <c r="R797" s="294"/>
      <c r="S797" s="427"/>
      <c r="T797" s="26" t="s">
        <v>998</v>
      </c>
      <c r="U797" s="26"/>
    </row>
    <row r="798" spans="1:21" customFormat="1" ht="26.45" hidden="1" customHeight="1" thickBot="1" x14ac:dyDescent="0.3">
      <c r="A798" s="15" t="s">
        <v>629</v>
      </c>
      <c r="B798" s="57"/>
      <c r="C798" s="621"/>
      <c r="D798" s="618"/>
      <c r="E798" s="185">
        <v>4</v>
      </c>
      <c r="F798" s="185" t="s">
        <v>619</v>
      </c>
      <c r="G798" s="187">
        <v>16003.15</v>
      </c>
      <c r="H798" s="268">
        <v>193798147</v>
      </c>
      <c r="I798" s="120">
        <f>+G798-G795</f>
        <v>12713.84</v>
      </c>
      <c r="J798" s="527"/>
      <c r="K798" s="210">
        <v>0</v>
      </c>
      <c r="L798" s="499" t="s">
        <v>21</v>
      </c>
      <c r="M798" s="423">
        <v>100</v>
      </c>
      <c r="N798" s="222" t="s">
        <v>520</v>
      </c>
      <c r="O798" s="423">
        <v>243</v>
      </c>
      <c r="P798" s="225"/>
      <c r="Q798" s="224"/>
      <c r="R798" s="295"/>
      <c r="S798" s="428"/>
      <c r="T798" s="26" t="s">
        <v>998</v>
      </c>
      <c r="U798" s="26"/>
    </row>
    <row r="799" spans="1:21" customFormat="1" ht="33.75" hidden="1" customHeight="1" x14ac:dyDescent="0.25">
      <c r="A799" s="23"/>
      <c r="B799" s="57">
        <v>400613</v>
      </c>
      <c r="C799" s="619" t="s">
        <v>630</v>
      </c>
      <c r="D799" s="616" t="s">
        <v>631</v>
      </c>
      <c r="E799" s="181">
        <v>1</v>
      </c>
      <c r="F799" s="181" t="s">
        <v>613</v>
      </c>
      <c r="G799" s="183">
        <v>1422.75</v>
      </c>
      <c r="H799" s="266">
        <v>17229503</v>
      </c>
      <c r="I799" s="120"/>
      <c r="J799" s="327"/>
      <c r="K799" s="210">
        <v>0</v>
      </c>
      <c r="L799" s="498" t="s">
        <v>21</v>
      </c>
      <c r="M799" s="391">
        <v>100</v>
      </c>
      <c r="N799" s="216" t="s">
        <v>520</v>
      </c>
      <c r="O799" s="391">
        <v>243</v>
      </c>
      <c r="P799" s="419"/>
      <c r="Q7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9" s="219" t="s">
        <v>21</v>
      </c>
      <c r="S799" s="420">
        <v>100</v>
      </c>
      <c r="T799" s="26" t="s">
        <v>998</v>
      </c>
      <c r="U799" s="26" t="s">
        <v>998</v>
      </c>
    </row>
    <row r="800" spans="1:21" customFormat="1" ht="28.5" hidden="1" customHeight="1" x14ac:dyDescent="0.25">
      <c r="A800" s="15" t="s">
        <v>632</v>
      </c>
      <c r="B800" s="57"/>
      <c r="C800" s="620"/>
      <c r="D800" s="617"/>
      <c r="E800" s="16">
        <v>2</v>
      </c>
      <c r="F800" s="16" t="s">
        <v>615</v>
      </c>
      <c r="G800" s="12">
        <v>2788.76</v>
      </c>
      <c r="H800" s="267">
        <v>33771884</v>
      </c>
      <c r="I800" s="120">
        <f>+G800-G799</f>
        <v>1366.0100000000002</v>
      </c>
      <c r="J800" s="527"/>
      <c r="K800" s="210">
        <v>0</v>
      </c>
      <c r="L800" s="24" t="s">
        <v>21</v>
      </c>
      <c r="M800" s="14">
        <v>100</v>
      </c>
      <c r="N800" s="37" t="s">
        <v>520</v>
      </c>
      <c r="O800" s="14">
        <v>243</v>
      </c>
      <c r="P800" s="213"/>
      <c r="Q800" s="30"/>
      <c r="R800" s="294"/>
      <c r="S800" s="427"/>
      <c r="T800" s="26" t="s">
        <v>998</v>
      </c>
      <c r="U800" s="26"/>
    </row>
    <row r="801" spans="1:21" customFormat="1" ht="24" hidden="1" customHeight="1" x14ac:dyDescent="0.25">
      <c r="A801" s="15" t="s">
        <v>633</v>
      </c>
      <c r="B801" s="57"/>
      <c r="C801" s="620"/>
      <c r="D801" s="617"/>
      <c r="E801" s="16">
        <v>3</v>
      </c>
      <c r="F801" s="16" t="s">
        <v>617</v>
      </c>
      <c r="G801" s="12">
        <v>4523.41</v>
      </c>
      <c r="H801" s="267">
        <v>54778495</v>
      </c>
      <c r="I801" s="120">
        <f>+G801-G799</f>
        <v>3100.66</v>
      </c>
      <c r="J801" s="527"/>
      <c r="K801" s="210">
        <v>0</v>
      </c>
      <c r="L801" s="24" t="s">
        <v>21</v>
      </c>
      <c r="M801" s="14">
        <v>100</v>
      </c>
      <c r="N801" s="37" t="s">
        <v>520</v>
      </c>
      <c r="O801" s="14">
        <v>243</v>
      </c>
      <c r="P801" s="213"/>
      <c r="Q801" s="30"/>
      <c r="R801" s="294"/>
      <c r="S801" s="427"/>
      <c r="T801" s="26" t="s">
        <v>998</v>
      </c>
      <c r="U801" s="26"/>
    </row>
    <row r="802" spans="1:21" customFormat="1" ht="31.5" hidden="1" customHeight="1" thickBot="1" x14ac:dyDescent="0.3">
      <c r="A802" s="15" t="s">
        <v>634</v>
      </c>
      <c r="B802" s="57"/>
      <c r="C802" s="621"/>
      <c r="D802" s="618"/>
      <c r="E802" s="185">
        <v>4</v>
      </c>
      <c r="F802" s="185" t="s">
        <v>619</v>
      </c>
      <c r="G802" s="187">
        <v>8216.56</v>
      </c>
      <c r="H802" s="268">
        <v>99502542</v>
      </c>
      <c r="I802" s="120">
        <f>+G802-G799</f>
        <v>6793.8099999999995</v>
      </c>
      <c r="J802" s="527"/>
      <c r="K802" s="210">
        <v>0</v>
      </c>
      <c r="L802" s="499" t="s">
        <v>21</v>
      </c>
      <c r="M802" s="423">
        <v>100</v>
      </c>
      <c r="N802" s="222" t="s">
        <v>520</v>
      </c>
      <c r="O802" s="423">
        <v>243</v>
      </c>
      <c r="P802" s="225"/>
      <c r="Q802" s="224"/>
      <c r="R802" s="295"/>
      <c r="S802" s="428"/>
      <c r="T802" s="26" t="s">
        <v>998</v>
      </c>
      <c r="U802" s="26"/>
    </row>
    <row r="803" spans="1:21" customFormat="1" ht="28.5" hidden="1" x14ac:dyDescent="0.25">
      <c r="A803" s="1"/>
      <c r="B803" s="57">
        <v>4007</v>
      </c>
      <c r="C803" s="194">
        <v>4007</v>
      </c>
      <c r="D803" s="195" t="s">
        <v>635</v>
      </c>
      <c r="E803" s="188"/>
      <c r="F803" s="188" t="s">
        <v>20</v>
      </c>
      <c r="G803" s="190">
        <v>53.06</v>
      </c>
      <c r="H803" s="231">
        <v>642557</v>
      </c>
      <c r="I803" s="505"/>
      <c r="J803" s="327"/>
      <c r="K803" s="210">
        <v>0</v>
      </c>
      <c r="L803" s="501" t="s">
        <v>21</v>
      </c>
      <c r="M803" s="345">
        <v>100</v>
      </c>
      <c r="N803" s="287" t="s">
        <v>520</v>
      </c>
      <c r="O803" s="345">
        <v>245</v>
      </c>
      <c r="P803" s="417"/>
      <c r="Q80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803" s="338" t="s">
        <v>21</v>
      </c>
      <c r="S803" s="345">
        <v>100</v>
      </c>
      <c r="T803" s="26" t="s">
        <v>998</v>
      </c>
      <c r="U803" s="26" t="s">
        <v>998</v>
      </c>
    </row>
    <row r="804" spans="1:21" customFormat="1" ht="156.75" hidden="1" x14ac:dyDescent="0.25">
      <c r="A804" s="1"/>
      <c r="B804" s="57">
        <v>4008</v>
      </c>
      <c r="C804" s="15">
        <v>4008</v>
      </c>
      <c r="D804" s="58" t="s">
        <v>636</v>
      </c>
      <c r="E804" s="16"/>
      <c r="F804" s="16" t="s">
        <v>20</v>
      </c>
      <c r="G804" s="12">
        <v>49.54</v>
      </c>
      <c r="H804" s="229">
        <v>599929</v>
      </c>
      <c r="I804" s="505"/>
      <c r="J804" s="327"/>
      <c r="K804" s="210">
        <v>0</v>
      </c>
      <c r="L804" s="73" t="s">
        <v>417</v>
      </c>
      <c r="M804" s="14">
        <v>100</v>
      </c>
      <c r="N804" s="37" t="s">
        <v>520</v>
      </c>
      <c r="O804" s="14">
        <v>217</v>
      </c>
      <c r="P804" s="213"/>
      <c r="Q8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4" s="327" t="s">
        <v>417</v>
      </c>
      <c r="S804" s="14">
        <v>100</v>
      </c>
      <c r="T804" s="26" t="s">
        <v>998</v>
      </c>
      <c r="U804" s="26" t="s">
        <v>998</v>
      </c>
    </row>
    <row r="805" spans="1:21" customFormat="1" ht="28.5" hidden="1" x14ac:dyDescent="0.25">
      <c r="A805" s="1"/>
      <c r="B805" s="57">
        <v>4009</v>
      </c>
      <c r="C805" s="15">
        <v>4009</v>
      </c>
      <c r="D805" s="58" t="s">
        <v>637</v>
      </c>
      <c r="E805" s="16"/>
      <c r="F805" s="16" t="s">
        <v>20</v>
      </c>
      <c r="G805" s="12">
        <v>2014.32</v>
      </c>
      <c r="H805" s="229">
        <v>24393415</v>
      </c>
      <c r="I805" s="505"/>
      <c r="J805" s="327"/>
      <c r="K805" s="210">
        <v>0</v>
      </c>
      <c r="L805" s="176" t="s">
        <v>176</v>
      </c>
      <c r="M805" s="14">
        <v>100</v>
      </c>
      <c r="N805" s="37" t="s">
        <v>520</v>
      </c>
      <c r="O805" s="14">
        <v>243</v>
      </c>
      <c r="P805" s="213"/>
      <c r="Q8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5" s="20" t="s">
        <v>176</v>
      </c>
      <c r="S805" s="14">
        <v>100</v>
      </c>
      <c r="T805" s="26" t="s">
        <v>998</v>
      </c>
      <c r="U805" s="26" t="s">
        <v>998</v>
      </c>
    </row>
    <row r="806" spans="1:21" customFormat="1" ht="57" hidden="1" x14ac:dyDescent="0.25">
      <c r="A806" s="1"/>
      <c r="B806" s="57">
        <v>40101</v>
      </c>
      <c r="C806" s="15" t="s">
        <v>638</v>
      </c>
      <c r="D806" s="58" t="s">
        <v>639</v>
      </c>
      <c r="E806" s="16"/>
      <c r="F806" s="16" t="s">
        <v>20</v>
      </c>
      <c r="G806" s="12">
        <v>1892.59</v>
      </c>
      <c r="H806" s="229">
        <v>22919265</v>
      </c>
      <c r="I806" s="505"/>
      <c r="J806" s="327"/>
      <c r="K806" s="210">
        <v>0</v>
      </c>
      <c r="L806" s="24" t="s">
        <v>21</v>
      </c>
      <c r="M806" s="14">
        <v>100</v>
      </c>
      <c r="N806" s="37" t="s">
        <v>520</v>
      </c>
      <c r="O806" s="21" t="s">
        <v>640</v>
      </c>
      <c r="P806" s="213"/>
      <c r="Q8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6" s="20" t="s">
        <v>21</v>
      </c>
      <c r="S806" s="14">
        <v>100</v>
      </c>
      <c r="T806" s="26" t="s">
        <v>998</v>
      </c>
      <c r="U806" s="26" t="s">
        <v>998</v>
      </c>
    </row>
    <row r="807" spans="1:21" customFormat="1" ht="28.5" hidden="1" x14ac:dyDescent="0.25">
      <c r="A807" s="1"/>
      <c r="B807" s="57">
        <v>40102</v>
      </c>
      <c r="C807" s="177" t="s">
        <v>641</v>
      </c>
      <c r="D807" s="178" t="s">
        <v>642</v>
      </c>
      <c r="E807" s="179"/>
      <c r="F807" s="179" t="s">
        <v>20</v>
      </c>
      <c r="G807" s="180">
        <v>1676.59</v>
      </c>
      <c r="H807" s="250">
        <v>20303505</v>
      </c>
      <c r="I807" s="505"/>
      <c r="J807" s="327"/>
      <c r="K807" s="210">
        <v>0</v>
      </c>
      <c r="L807" s="412" t="s">
        <v>21</v>
      </c>
      <c r="M807" s="311">
        <v>100</v>
      </c>
      <c r="N807" s="209" t="s">
        <v>520</v>
      </c>
      <c r="O807" s="311">
        <v>243</v>
      </c>
      <c r="P807" s="312"/>
      <c r="Q80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7" s="406" t="s">
        <v>21</v>
      </c>
      <c r="S807" s="311">
        <v>100</v>
      </c>
      <c r="T807" s="26" t="s">
        <v>998</v>
      </c>
      <c r="U807" s="26" t="s">
        <v>998</v>
      </c>
    </row>
    <row r="808" spans="1:21" customFormat="1" ht="41.25" hidden="1" customHeight="1" x14ac:dyDescent="0.25">
      <c r="A808" s="23"/>
      <c r="B808" s="57">
        <v>4011</v>
      </c>
      <c r="C808" s="619">
        <v>4011</v>
      </c>
      <c r="D808" s="616" t="s">
        <v>643</v>
      </c>
      <c r="E808" s="181">
        <v>1</v>
      </c>
      <c r="F808" s="181" t="s">
        <v>615</v>
      </c>
      <c r="G808" s="183">
        <v>5196.66</v>
      </c>
      <c r="H808" s="266">
        <v>62931553</v>
      </c>
      <c r="I808" s="120"/>
      <c r="J808" s="327"/>
      <c r="K808" s="210">
        <v>0</v>
      </c>
      <c r="L808" s="498" t="s">
        <v>21</v>
      </c>
      <c r="M808" s="391">
        <v>100</v>
      </c>
      <c r="N808" s="216" t="s">
        <v>520</v>
      </c>
      <c r="O808" s="391">
        <v>243</v>
      </c>
      <c r="P808" s="419"/>
      <c r="Q8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8" s="219" t="s">
        <v>21</v>
      </c>
      <c r="S808" s="420">
        <v>100</v>
      </c>
      <c r="T808" s="26" t="s">
        <v>998</v>
      </c>
      <c r="U808" s="26" t="s">
        <v>998</v>
      </c>
    </row>
    <row r="809" spans="1:21" customFormat="1" ht="39.75" hidden="1" customHeight="1" x14ac:dyDescent="0.25">
      <c r="A809" s="15">
        <v>4012</v>
      </c>
      <c r="B809" s="57"/>
      <c r="C809" s="620"/>
      <c r="D809" s="617"/>
      <c r="E809" s="16">
        <v>2</v>
      </c>
      <c r="F809" s="16" t="s">
        <v>617</v>
      </c>
      <c r="G809" s="12">
        <v>9551.39</v>
      </c>
      <c r="H809" s="267">
        <v>115667333</v>
      </c>
      <c r="I809" s="120">
        <f>+G809-G808</f>
        <v>4354.7299999999996</v>
      </c>
      <c r="J809" s="327"/>
      <c r="K809" s="210">
        <v>0</v>
      </c>
      <c r="L809" s="24" t="s">
        <v>21</v>
      </c>
      <c r="M809" s="14">
        <v>100</v>
      </c>
      <c r="N809" s="37" t="s">
        <v>520</v>
      </c>
      <c r="O809" s="14">
        <v>243</v>
      </c>
      <c r="P809" s="213"/>
      <c r="Q809" s="30"/>
      <c r="R809" s="294"/>
      <c r="S809" s="427"/>
      <c r="T809" s="26" t="s">
        <v>998</v>
      </c>
      <c r="U809" s="26"/>
    </row>
    <row r="810" spans="1:21" customFormat="1" ht="36" hidden="1" customHeight="1" thickBot="1" x14ac:dyDescent="0.3">
      <c r="A810" s="15">
        <v>4013</v>
      </c>
      <c r="B810" s="57"/>
      <c r="C810" s="621"/>
      <c r="D810" s="618"/>
      <c r="E810" s="185">
        <v>3</v>
      </c>
      <c r="F810" s="185" t="s">
        <v>619</v>
      </c>
      <c r="G810" s="187">
        <v>14228.04</v>
      </c>
      <c r="H810" s="268">
        <v>172301564</v>
      </c>
      <c r="I810" s="120">
        <f>+G810-G808</f>
        <v>9031.380000000001</v>
      </c>
      <c r="J810" s="327"/>
      <c r="K810" s="210">
        <v>0</v>
      </c>
      <c r="L810" s="499" t="s">
        <v>21</v>
      </c>
      <c r="M810" s="423">
        <v>100</v>
      </c>
      <c r="N810" s="222" t="s">
        <v>520</v>
      </c>
      <c r="O810" s="423">
        <v>243</v>
      </c>
      <c r="P810" s="225"/>
      <c r="Q810" s="224"/>
      <c r="R810" s="295"/>
      <c r="S810" s="428"/>
      <c r="T810" s="26" t="s">
        <v>998</v>
      </c>
      <c r="U810" s="26"/>
    </row>
    <row r="811" spans="1:21" customFormat="1" ht="28.5" hidden="1" x14ac:dyDescent="0.25">
      <c r="A811" s="1"/>
      <c r="B811" s="57">
        <v>4017</v>
      </c>
      <c r="C811" s="194">
        <v>4017</v>
      </c>
      <c r="D811" s="195" t="s">
        <v>644</v>
      </c>
      <c r="E811" s="188"/>
      <c r="F811" s="188" t="s">
        <v>20</v>
      </c>
      <c r="G811" s="190">
        <v>1206.32</v>
      </c>
      <c r="H811" s="231">
        <v>14608535</v>
      </c>
      <c r="I811" s="505"/>
      <c r="J811" s="327"/>
      <c r="K811" s="210">
        <v>0</v>
      </c>
      <c r="L811" s="501" t="s">
        <v>21</v>
      </c>
      <c r="M811" s="345">
        <v>100</v>
      </c>
      <c r="N811" s="287" t="s">
        <v>520</v>
      </c>
      <c r="O811" s="345">
        <v>5254</v>
      </c>
      <c r="P811" s="417"/>
      <c r="Q81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11" s="338" t="s">
        <v>21</v>
      </c>
      <c r="S811" s="345">
        <v>100</v>
      </c>
      <c r="T811" s="26" t="s">
        <v>998</v>
      </c>
      <c r="U811" s="26" t="s">
        <v>998</v>
      </c>
    </row>
    <row r="812" spans="1:21" s="148" customFormat="1" ht="57" hidden="1" x14ac:dyDescent="0.25">
      <c r="A812" s="153"/>
      <c r="B812" s="157">
        <v>4018</v>
      </c>
      <c r="C812" s="104">
        <v>4018</v>
      </c>
      <c r="D812" s="106" t="s">
        <v>645</v>
      </c>
      <c r="E812" s="89"/>
      <c r="F812" s="89" t="s">
        <v>20</v>
      </c>
      <c r="G812" s="90">
        <v>302.44</v>
      </c>
      <c r="H812" s="229">
        <v>3662548</v>
      </c>
      <c r="I812" s="505"/>
      <c r="J812" s="286"/>
      <c r="K812" s="210">
        <v>0</v>
      </c>
      <c r="L812" s="17" t="s">
        <v>176</v>
      </c>
      <c r="M812" s="25">
        <v>100</v>
      </c>
      <c r="N812" s="37" t="s">
        <v>520</v>
      </c>
      <c r="O812" s="25">
        <v>5258</v>
      </c>
      <c r="P812" s="211"/>
      <c r="Q81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12" s="27" t="s">
        <v>176</v>
      </c>
      <c r="S812" s="25">
        <v>100</v>
      </c>
      <c r="T812" s="26" t="s">
        <v>998</v>
      </c>
      <c r="U812" s="26" t="s">
        <v>998</v>
      </c>
    </row>
    <row r="813" spans="1:21" customFormat="1" ht="28.5" hidden="1" x14ac:dyDescent="0.25">
      <c r="A813" s="1"/>
      <c r="B813" s="57">
        <v>40181</v>
      </c>
      <c r="C813" s="104" t="s">
        <v>646</v>
      </c>
      <c r="D813" s="106" t="s">
        <v>647</v>
      </c>
      <c r="E813" s="89"/>
      <c r="F813" s="89" t="s">
        <v>20</v>
      </c>
      <c r="G813" s="90">
        <v>186.7</v>
      </c>
      <c r="H813" s="229">
        <v>2260937</v>
      </c>
      <c r="I813" s="505"/>
      <c r="J813" s="286"/>
      <c r="K813" s="210">
        <v>0</v>
      </c>
      <c r="L813" s="17" t="s">
        <v>287</v>
      </c>
      <c r="M813" s="25">
        <v>100</v>
      </c>
      <c r="N813" s="37" t="s">
        <v>520</v>
      </c>
      <c r="O813" s="25">
        <v>1746</v>
      </c>
      <c r="P813" s="211"/>
      <c r="Q8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13" s="20" t="s">
        <v>287</v>
      </c>
      <c r="S813" s="25">
        <v>100</v>
      </c>
      <c r="T813" s="26" t="s">
        <v>998</v>
      </c>
      <c r="U813" s="26" t="s">
        <v>998</v>
      </c>
    </row>
    <row r="814" spans="1:21" s="148" customFormat="1" ht="28.5" hidden="1" x14ac:dyDescent="0.25">
      <c r="A814" s="153"/>
      <c r="B814" s="157">
        <v>40183</v>
      </c>
      <c r="C814" s="104" t="s">
        <v>648</v>
      </c>
      <c r="D814" s="106" t="s">
        <v>649</v>
      </c>
      <c r="E814" s="89"/>
      <c r="F814" s="89" t="s">
        <v>20</v>
      </c>
      <c r="G814" s="90">
        <v>521.63</v>
      </c>
      <c r="H814" s="229">
        <v>6316939</v>
      </c>
      <c r="I814" s="505"/>
      <c r="J814" s="286"/>
      <c r="K814" s="210">
        <v>0</v>
      </c>
      <c r="L814" s="17" t="s">
        <v>176</v>
      </c>
      <c r="M814" s="25">
        <v>100</v>
      </c>
      <c r="N814" s="37" t="s">
        <v>520</v>
      </c>
      <c r="O814" s="25">
        <v>1746</v>
      </c>
      <c r="P814" s="211"/>
      <c r="Q81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4" s="27" t="s">
        <v>287</v>
      </c>
      <c r="S814" s="25">
        <v>100</v>
      </c>
      <c r="T814" s="26" t="s">
        <v>998</v>
      </c>
      <c r="U814" s="26" t="s">
        <v>998</v>
      </c>
    </row>
    <row r="815" spans="1:21" customFormat="1" ht="28.5" hidden="1" x14ac:dyDescent="0.25">
      <c r="A815" s="1"/>
      <c r="B815" s="57">
        <v>40231</v>
      </c>
      <c r="C815" s="104" t="s">
        <v>650</v>
      </c>
      <c r="D815" s="106" t="s">
        <v>651</v>
      </c>
      <c r="E815" s="89"/>
      <c r="F815" s="89" t="s">
        <v>20</v>
      </c>
      <c r="G815" s="90">
        <v>309.44</v>
      </c>
      <c r="H815" s="229">
        <v>3747318</v>
      </c>
      <c r="I815" s="505"/>
      <c r="J815" s="286"/>
      <c r="K815" s="210">
        <v>0</v>
      </c>
      <c r="L815" s="17" t="s">
        <v>287</v>
      </c>
      <c r="M815" s="25">
        <v>100</v>
      </c>
      <c r="N815" s="37" t="s">
        <v>520</v>
      </c>
      <c r="O815" s="25">
        <v>261</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5" s="20" t="s">
        <v>287</v>
      </c>
      <c r="S815" s="25">
        <v>100</v>
      </c>
      <c r="T815" s="26" t="s">
        <v>998</v>
      </c>
      <c r="U815" s="26" t="s">
        <v>998</v>
      </c>
    </row>
    <row r="816" spans="1:21" customFormat="1" ht="42.75" hidden="1" x14ac:dyDescent="0.25">
      <c r="A816" s="1"/>
      <c r="B816" s="57">
        <v>40232</v>
      </c>
      <c r="C816" s="104" t="s">
        <v>652</v>
      </c>
      <c r="D816" s="106" t="s">
        <v>653</v>
      </c>
      <c r="E816" s="89"/>
      <c r="F816" s="89" t="s">
        <v>20</v>
      </c>
      <c r="G816" s="90">
        <v>423.65</v>
      </c>
      <c r="H816" s="229">
        <v>5130402</v>
      </c>
      <c r="I816" s="505"/>
      <c r="J816" s="286"/>
      <c r="K816" s="210">
        <v>0</v>
      </c>
      <c r="L816" s="17" t="s">
        <v>287</v>
      </c>
      <c r="M816" s="25">
        <v>100</v>
      </c>
      <c r="N816" s="37" t="s">
        <v>520</v>
      </c>
      <c r="O816" s="25">
        <v>404</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6" s="20" t="s">
        <v>287</v>
      </c>
      <c r="S816" s="25">
        <v>100</v>
      </c>
      <c r="T816" s="26" t="s">
        <v>998</v>
      </c>
      <c r="U816" s="26" t="s">
        <v>998</v>
      </c>
    </row>
    <row r="817" spans="1:21" s="148" customFormat="1" ht="64.7" hidden="1" customHeight="1" x14ac:dyDescent="0.25">
      <c r="A817" s="153"/>
      <c r="B817" s="157">
        <v>40233</v>
      </c>
      <c r="C817" s="104" t="s">
        <v>654</v>
      </c>
      <c r="D817" s="106" t="s">
        <v>655</v>
      </c>
      <c r="E817" s="89"/>
      <c r="F817" s="89" t="s">
        <v>20</v>
      </c>
      <c r="G817" s="90">
        <v>337.22</v>
      </c>
      <c r="H817" s="229">
        <v>4083734</v>
      </c>
      <c r="I817" s="505"/>
      <c r="J817" s="286"/>
      <c r="K817" s="210">
        <v>0</v>
      </c>
      <c r="L817" s="17" t="s">
        <v>287</v>
      </c>
      <c r="M817" s="25">
        <v>100</v>
      </c>
      <c r="N817" s="37" t="s">
        <v>520</v>
      </c>
      <c r="O817" s="25">
        <v>259</v>
      </c>
      <c r="P817" s="211"/>
      <c r="Q81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7" s="27" t="s">
        <v>287</v>
      </c>
      <c r="S817" s="25">
        <v>100</v>
      </c>
      <c r="T817" s="26" t="s">
        <v>998</v>
      </c>
      <c r="U817" s="26" t="s">
        <v>998</v>
      </c>
    </row>
    <row r="818" spans="1:21" customFormat="1" ht="28.5" hidden="1" x14ac:dyDescent="0.25">
      <c r="A818" s="1"/>
      <c r="B818" s="57">
        <v>40234</v>
      </c>
      <c r="C818" s="104" t="s">
        <v>656</v>
      </c>
      <c r="D818" s="106" t="s">
        <v>657</v>
      </c>
      <c r="E818" s="89"/>
      <c r="F818" s="89" t="s">
        <v>20</v>
      </c>
      <c r="G818" s="90">
        <v>539.52</v>
      </c>
      <c r="H818" s="229">
        <v>6533587</v>
      </c>
      <c r="I818" s="505"/>
      <c r="J818" s="286"/>
      <c r="K818" s="210">
        <v>0</v>
      </c>
      <c r="L818" s="17" t="s">
        <v>287</v>
      </c>
      <c r="M818" s="25">
        <v>100</v>
      </c>
      <c r="N818" s="37" t="s">
        <v>520</v>
      </c>
      <c r="O818" s="25">
        <v>947</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8" s="20" t="s">
        <v>287</v>
      </c>
      <c r="S818" s="25">
        <v>100</v>
      </c>
      <c r="T818" s="26" t="s">
        <v>998</v>
      </c>
      <c r="U818" s="26" t="s">
        <v>998</v>
      </c>
    </row>
    <row r="819" spans="1:21" customFormat="1" ht="28.5" hidden="1" x14ac:dyDescent="0.25">
      <c r="A819" s="1"/>
      <c r="B819" s="57">
        <v>4024</v>
      </c>
      <c r="C819" s="104">
        <v>4024</v>
      </c>
      <c r="D819" s="106" t="s">
        <v>658</v>
      </c>
      <c r="E819" s="89"/>
      <c r="F819" s="89" t="s">
        <v>20</v>
      </c>
      <c r="G819" s="90">
        <v>972.08</v>
      </c>
      <c r="H819" s="229">
        <v>11771889</v>
      </c>
      <c r="I819" s="505"/>
      <c r="J819" s="286"/>
      <c r="K819" s="210">
        <v>0</v>
      </c>
      <c r="L819" s="17" t="s">
        <v>176</v>
      </c>
      <c r="M819" s="25">
        <v>100</v>
      </c>
      <c r="N819" s="37" t="s">
        <v>520</v>
      </c>
      <c r="O819" s="25">
        <v>406</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9" s="20" t="s">
        <v>176</v>
      </c>
      <c r="S819" s="25">
        <v>100</v>
      </c>
      <c r="T819" s="26" t="s">
        <v>998</v>
      </c>
      <c r="U819" s="26" t="s">
        <v>998</v>
      </c>
    </row>
    <row r="820" spans="1:21" customFormat="1" ht="28.5" hidden="1" x14ac:dyDescent="0.25">
      <c r="A820" s="1"/>
      <c r="B820" s="57">
        <v>40251</v>
      </c>
      <c r="C820" s="104" t="s">
        <v>659</v>
      </c>
      <c r="D820" s="106" t="s">
        <v>660</v>
      </c>
      <c r="E820" s="89"/>
      <c r="F820" s="89" t="s">
        <v>20</v>
      </c>
      <c r="G820" s="90">
        <v>1494.05</v>
      </c>
      <c r="H820" s="229">
        <v>18092946</v>
      </c>
      <c r="I820" s="505"/>
      <c r="J820" s="286"/>
      <c r="K820" s="210">
        <v>0</v>
      </c>
      <c r="L820" s="17" t="s">
        <v>287</v>
      </c>
      <c r="M820" s="25">
        <v>100</v>
      </c>
      <c r="N820" s="37" t="s">
        <v>520</v>
      </c>
      <c r="O820" s="25">
        <v>191</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20" s="20" t="s">
        <v>287</v>
      </c>
      <c r="S820" s="25">
        <v>100</v>
      </c>
      <c r="T820" s="26" t="s">
        <v>998</v>
      </c>
      <c r="U820" s="26" t="s">
        <v>998</v>
      </c>
    </row>
    <row r="821" spans="1:21" customFormat="1" ht="28.5" hidden="1" x14ac:dyDescent="0.25">
      <c r="A821" s="98"/>
      <c r="B821" s="92">
        <v>40252</v>
      </c>
      <c r="C821" s="104" t="s">
        <v>661</v>
      </c>
      <c r="D821" s="106" t="s">
        <v>662</v>
      </c>
      <c r="E821" s="70"/>
      <c r="F821" s="89" t="s">
        <v>20</v>
      </c>
      <c r="G821" s="90">
        <v>403.3</v>
      </c>
      <c r="H821" s="229">
        <v>4883963</v>
      </c>
      <c r="I821" s="505"/>
      <c r="J821" s="286"/>
      <c r="K821" s="210">
        <v>0</v>
      </c>
      <c r="L821" s="17" t="s">
        <v>287</v>
      </c>
      <c r="M821" s="25">
        <v>100</v>
      </c>
      <c r="N821" s="37" t="s">
        <v>520</v>
      </c>
      <c r="O821" s="25">
        <v>191</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21" s="20" t="s">
        <v>287</v>
      </c>
      <c r="S821" s="25">
        <v>100</v>
      </c>
      <c r="T821" s="26" t="s">
        <v>998</v>
      </c>
      <c r="U821" s="26" t="s">
        <v>998</v>
      </c>
    </row>
    <row r="822" spans="1:21" customFormat="1" ht="28.5" hidden="1" x14ac:dyDescent="0.25">
      <c r="A822" s="1"/>
      <c r="B822" s="77">
        <v>40253</v>
      </c>
      <c r="C822" s="104" t="s">
        <v>663</v>
      </c>
      <c r="D822" s="106" t="s">
        <v>664</v>
      </c>
      <c r="E822" s="89"/>
      <c r="F822" s="89" t="s">
        <v>20</v>
      </c>
      <c r="G822" s="90">
        <v>496.64</v>
      </c>
      <c r="H822" s="229">
        <v>6014310</v>
      </c>
      <c r="I822" s="505"/>
      <c r="J822" s="286"/>
      <c r="K822" s="210">
        <v>0</v>
      </c>
      <c r="L822" s="17" t="s">
        <v>287</v>
      </c>
      <c r="M822" s="25">
        <v>100</v>
      </c>
      <c r="N822" s="37" t="s">
        <v>520</v>
      </c>
      <c r="O822" s="25">
        <v>191</v>
      </c>
      <c r="P822" s="211"/>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22" s="20" t="s">
        <v>287</v>
      </c>
      <c r="S822" s="25">
        <v>100</v>
      </c>
      <c r="T822" s="26" t="s">
        <v>998</v>
      </c>
      <c r="U822" s="26" t="s">
        <v>998</v>
      </c>
    </row>
    <row r="823" spans="1:21" customFormat="1" ht="156.75" hidden="1" x14ac:dyDescent="0.25">
      <c r="A823" s="23">
        <v>4022</v>
      </c>
      <c r="B823" s="57">
        <v>4026</v>
      </c>
      <c r="C823" s="104">
        <v>4026</v>
      </c>
      <c r="D823" s="106" t="s">
        <v>665</v>
      </c>
      <c r="E823" s="89"/>
      <c r="F823" s="89" t="s">
        <v>20</v>
      </c>
      <c r="G823" s="90">
        <v>38.93</v>
      </c>
      <c r="H823" s="229">
        <v>471442</v>
      </c>
      <c r="I823" s="505"/>
      <c r="J823" s="286"/>
      <c r="K823" s="210">
        <v>0</v>
      </c>
      <c r="L823" s="17" t="s">
        <v>417</v>
      </c>
      <c r="M823" s="25">
        <v>100</v>
      </c>
      <c r="N823" s="37" t="s">
        <v>520</v>
      </c>
      <c r="O823" s="25">
        <v>1243</v>
      </c>
      <c r="P823" s="211"/>
      <c r="Q8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23" s="22" t="s">
        <v>666</v>
      </c>
      <c r="S823" s="25">
        <v>100</v>
      </c>
      <c r="T823" s="26" t="s">
        <v>998</v>
      </c>
      <c r="U823" s="26" t="s">
        <v>998</v>
      </c>
    </row>
    <row r="824" spans="1:21" customFormat="1" ht="28.5" hidden="1" x14ac:dyDescent="0.25">
      <c r="A824" s="1"/>
      <c r="B824" s="57">
        <v>4027</v>
      </c>
      <c r="C824" s="104">
        <v>4027</v>
      </c>
      <c r="D824" s="106" t="s">
        <v>667</v>
      </c>
      <c r="E824" s="89"/>
      <c r="F824" s="89" t="s">
        <v>20</v>
      </c>
      <c r="G824" s="90">
        <v>38.93</v>
      </c>
      <c r="H824" s="229">
        <v>471442</v>
      </c>
      <c r="I824" s="505"/>
      <c r="J824" s="286"/>
      <c r="K824" s="210">
        <v>0</v>
      </c>
      <c r="L824" s="17" t="s">
        <v>176</v>
      </c>
      <c r="M824" s="25">
        <v>100</v>
      </c>
      <c r="N824" s="37" t="s">
        <v>520</v>
      </c>
      <c r="O824" s="25">
        <v>1243</v>
      </c>
      <c r="P824" s="211"/>
      <c r="Q8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4" s="20" t="s">
        <v>176</v>
      </c>
      <c r="S824" s="25">
        <v>100</v>
      </c>
      <c r="T824" s="26" t="s">
        <v>998</v>
      </c>
      <c r="U824" s="26" t="s">
        <v>998</v>
      </c>
    </row>
    <row r="825" spans="1:21" customFormat="1" ht="29.25" hidden="1" x14ac:dyDescent="0.25">
      <c r="A825" s="1"/>
      <c r="B825" s="92">
        <v>4028</v>
      </c>
      <c r="C825" s="114">
        <v>4028</v>
      </c>
      <c r="D825" s="115" t="s">
        <v>668</v>
      </c>
      <c r="E825" s="89"/>
      <c r="F825" s="89" t="s">
        <v>20</v>
      </c>
      <c r="G825" s="90">
        <v>49.54</v>
      </c>
      <c r="H825" s="229">
        <v>599929</v>
      </c>
      <c r="I825" s="505"/>
      <c r="J825" s="286"/>
      <c r="K825" s="210">
        <v>0</v>
      </c>
      <c r="L825" s="17" t="s">
        <v>287</v>
      </c>
      <c r="M825" s="25">
        <v>100</v>
      </c>
      <c r="N825" s="37" t="s">
        <v>520</v>
      </c>
      <c r="O825" s="25">
        <v>1243</v>
      </c>
      <c r="P825" s="211"/>
      <c r="Q8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5" s="20" t="s">
        <v>287</v>
      </c>
      <c r="S825" s="25">
        <v>100</v>
      </c>
      <c r="T825" s="26" t="s">
        <v>998</v>
      </c>
      <c r="U825" s="26" t="s">
        <v>998</v>
      </c>
    </row>
    <row r="826" spans="1:21" customFormat="1" ht="71.25" hidden="1" x14ac:dyDescent="0.25">
      <c r="A826" s="1"/>
      <c r="B826" s="57">
        <v>4029</v>
      </c>
      <c r="C826" s="15">
        <v>4029</v>
      </c>
      <c r="D826" s="58" t="s">
        <v>669</v>
      </c>
      <c r="E826" s="16"/>
      <c r="F826" s="16" t="s">
        <v>20</v>
      </c>
      <c r="G826" s="12">
        <v>778.26</v>
      </c>
      <c r="H826" s="229">
        <v>9424729</v>
      </c>
      <c r="I826" s="505"/>
      <c r="J826" s="327"/>
      <c r="K826" s="210">
        <v>0</v>
      </c>
      <c r="L826" s="176" t="s">
        <v>181</v>
      </c>
      <c r="M826" s="14">
        <v>100</v>
      </c>
      <c r="N826" s="37" t="s">
        <v>520</v>
      </c>
      <c r="O826" s="14">
        <v>419</v>
      </c>
      <c r="P826" s="213"/>
      <c r="Q8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6" s="20" t="s">
        <v>181</v>
      </c>
      <c r="S826" s="14">
        <v>100</v>
      </c>
      <c r="T826" s="26" t="s">
        <v>998</v>
      </c>
      <c r="U826" s="26" t="s">
        <v>998</v>
      </c>
    </row>
    <row r="827" spans="1:21" customFormat="1" ht="57" hidden="1" x14ac:dyDescent="0.25">
      <c r="A827" s="1"/>
      <c r="B827" s="57">
        <v>4030</v>
      </c>
      <c r="C827" s="101">
        <v>4030</v>
      </c>
      <c r="D827" s="113" t="s">
        <v>670</v>
      </c>
      <c r="E827" s="99"/>
      <c r="F827" s="99" t="s">
        <v>20</v>
      </c>
      <c r="G827" s="107">
        <v>924.2</v>
      </c>
      <c r="H827" s="250">
        <v>11192062</v>
      </c>
      <c r="I827" s="505"/>
      <c r="J827" s="286"/>
      <c r="K827" s="210">
        <v>0</v>
      </c>
      <c r="L827" s="414" t="s">
        <v>181</v>
      </c>
      <c r="M827" s="299">
        <v>100</v>
      </c>
      <c r="N827" s="209" t="s">
        <v>520</v>
      </c>
      <c r="O827" s="299">
        <v>950</v>
      </c>
      <c r="P827" s="334"/>
      <c r="Q82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7" s="406" t="s">
        <v>181</v>
      </c>
      <c r="S827" s="299">
        <v>100</v>
      </c>
      <c r="T827" s="26" t="s">
        <v>998</v>
      </c>
      <c r="U827" s="26" t="s">
        <v>998</v>
      </c>
    </row>
    <row r="828" spans="1:21" customFormat="1" ht="36.75" hidden="1" customHeight="1" x14ac:dyDescent="0.25">
      <c r="A828" s="23"/>
      <c r="B828" s="57">
        <v>40301</v>
      </c>
      <c r="C828" s="595" t="s">
        <v>671</v>
      </c>
      <c r="D828" s="586" t="s">
        <v>672</v>
      </c>
      <c r="E828" s="109">
        <v>1</v>
      </c>
      <c r="F828" s="109" t="s">
        <v>673</v>
      </c>
      <c r="G828" s="110">
        <v>1767.35</v>
      </c>
      <c r="H828" s="266">
        <v>21402609</v>
      </c>
      <c r="I828" s="120"/>
      <c r="J828" s="286"/>
      <c r="K828" s="210">
        <v>0</v>
      </c>
      <c r="L828" s="418" t="s">
        <v>181</v>
      </c>
      <c r="M828" s="215">
        <v>100</v>
      </c>
      <c r="N828" s="216" t="s">
        <v>520</v>
      </c>
      <c r="O828" s="215">
        <v>1783</v>
      </c>
      <c r="P828" s="217"/>
      <c r="Q82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8" s="219" t="s">
        <v>181</v>
      </c>
      <c r="S828" s="304">
        <v>100</v>
      </c>
      <c r="T828" s="26" t="s">
        <v>998</v>
      </c>
      <c r="U828" s="26" t="s">
        <v>998</v>
      </c>
    </row>
    <row r="829" spans="1:21" customFormat="1" ht="31.5" hidden="1" customHeight="1" x14ac:dyDescent="0.25">
      <c r="A829" s="15" t="s">
        <v>674</v>
      </c>
      <c r="B829" s="57"/>
      <c r="C829" s="596"/>
      <c r="D829" s="587"/>
      <c r="E829" s="89">
        <v>2</v>
      </c>
      <c r="F829" s="89" t="s">
        <v>675</v>
      </c>
      <c r="G829" s="90">
        <v>2423.21</v>
      </c>
      <c r="H829" s="267">
        <v>29345073</v>
      </c>
      <c r="I829" s="120">
        <f>+G829-G828</f>
        <v>655.86000000000013</v>
      </c>
      <c r="J829" s="212"/>
      <c r="K829" s="210">
        <v>0</v>
      </c>
      <c r="L829" s="176" t="s">
        <v>181</v>
      </c>
      <c r="M829" s="25">
        <v>100</v>
      </c>
      <c r="N829" s="37" t="s">
        <v>520</v>
      </c>
      <c r="O829" s="25">
        <v>1783</v>
      </c>
      <c r="P829" s="211"/>
      <c r="Q829" s="30"/>
      <c r="R829" s="294"/>
      <c r="S829" s="305"/>
      <c r="T829" s="26" t="s">
        <v>998</v>
      </c>
      <c r="U829" s="26"/>
    </row>
    <row r="830" spans="1:21" customFormat="1" ht="37.5" hidden="1" customHeight="1" thickBot="1" x14ac:dyDescent="0.3">
      <c r="A830" s="15" t="s">
        <v>676</v>
      </c>
      <c r="B830" s="57"/>
      <c r="C830" s="597"/>
      <c r="D830" s="588"/>
      <c r="E830" s="111">
        <v>3</v>
      </c>
      <c r="F830" s="111" t="s">
        <v>677</v>
      </c>
      <c r="G830" s="112">
        <v>3352.88</v>
      </c>
      <c r="H830" s="268">
        <v>40603377</v>
      </c>
      <c r="I830" s="120">
        <f>+G830-G828</f>
        <v>1585.5300000000002</v>
      </c>
      <c r="J830" s="212"/>
      <c r="K830" s="210">
        <v>0</v>
      </c>
      <c r="L830" s="422" t="s">
        <v>181</v>
      </c>
      <c r="M830" s="221">
        <v>100</v>
      </c>
      <c r="N830" s="222" t="s">
        <v>520</v>
      </c>
      <c r="O830" s="221">
        <v>1783</v>
      </c>
      <c r="P830" s="223"/>
      <c r="Q830" s="224"/>
      <c r="R830" s="295"/>
      <c r="S830" s="309"/>
      <c r="T830" s="26" t="s">
        <v>998</v>
      </c>
      <c r="U830" s="26"/>
    </row>
    <row r="831" spans="1:21" customFormat="1" ht="44.45" hidden="1" customHeight="1" x14ac:dyDescent="0.25">
      <c r="A831" s="23"/>
      <c r="B831" s="57">
        <v>4031</v>
      </c>
      <c r="C831" s="619">
        <v>4031</v>
      </c>
      <c r="D831" s="610" t="s">
        <v>678</v>
      </c>
      <c r="E831" s="181">
        <v>1</v>
      </c>
      <c r="F831" s="181" t="s">
        <v>615</v>
      </c>
      <c r="G831" s="183">
        <v>3388.97</v>
      </c>
      <c r="H831" s="266">
        <v>41040427</v>
      </c>
      <c r="I831" s="120"/>
      <c r="J831" s="327"/>
      <c r="K831" s="210">
        <v>0</v>
      </c>
      <c r="L831" s="418" t="s">
        <v>21</v>
      </c>
      <c r="M831" s="391">
        <v>100</v>
      </c>
      <c r="N831" s="216" t="s">
        <v>520</v>
      </c>
      <c r="O831" s="391">
        <v>5254</v>
      </c>
      <c r="P831" s="419"/>
      <c r="Q83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31" s="219" t="s">
        <v>21</v>
      </c>
      <c r="S831" s="420">
        <v>100</v>
      </c>
      <c r="T831" s="26" t="s">
        <v>998</v>
      </c>
      <c r="U831" s="26" t="s">
        <v>998</v>
      </c>
    </row>
    <row r="832" spans="1:21" customFormat="1" ht="44.45" hidden="1" customHeight="1" x14ac:dyDescent="0.25">
      <c r="A832" s="15">
        <v>4032</v>
      </c>
      <c r="B832" s="57"/>
      <c r="C832" s="620"/>
      <c r="D832" s="611"/>
      <c r="E832" s="16">
        <v>2</v>
      </c>
      <c r="F832" s="16" t="s">
        <v>617</v>
      </c>
      <c r="G832" s="12">
        <v>6473.73</v>
      </c>
      <c r="H832" s="267">
        <v>78396870</v>
      </c>
      <c r="I832" s="120">
        <f>+G832-G831</f>
        <v>3084.7599999999998</v>
      </c>
      <c r="J832" s="528"/>
      <c r="K832" s="210">
        <v>0</v>
      </c>
      <c r="L832" s="176" t="s">
        <v>21</v>
      </c>
      <c r="M832" s="14">
        <v>100</v>
      </c>
      <c r="N832" s="37" t="s">
        <v>520</v>
      </c>
      <c r="O832" s="14">
        <v>5254</v>
      </c>
      <c r="P832" s="213"/>
      <c r="Q832" s="30"/>
      <c r="R832" s="294"/>
      <c r="S832" s="427"/>
      <c r="T832" s="26" t="s">
        <v>998</v>
      </c>
      <c r="U832" s="26"/>
    </row>
    <row r="833" spans="1:21" customFormat="1" ht="38.25" hidden="1" customHeight="1" thickBot="1" x14ac:dyDescent="0.3">
      <c r="A833" s="15">
        <v>4033</v>
      </c>
      <c r="B833" s="57"/>
      <c r="C833" s="621"/>
      <c r="D833" s="612"/>
      <c r="E833" s="185">
        <v>3</v>
      </c>
      <c r="F833" s="185" t="s">
        <v>619</v>
      </c>
      <c r="G833" s="187">
        <v>8575.0300000000007</v>
      </c>
      <c r="H833" s="268">
        <v>103843613</v>
      </c>
      <c r="I833" s="120">
        <f>+G833-G831</f>
        <v>5186.0600000000013</v>
      </c>
      <c r="J833" s="528"/>
      <c r="K833" s="210">
        <v>0</v>
      </c>
      <c r="L833" s="422" t="s">
        <v>21</v>
      </c>
      <c r="M833" s="423">
        <v>100</v>
      </c>
      <c r="N833" s="222" t="s">
        <v>520</v>
      </c>
      <c r="O833" s="423">
        <v>5254</v>
      </c>
      <c r="P833" s="225"/>
      <c r="Q833" s="224"/>
      <c r="R833" s="295"/>
      <c r="S833" s="428"/>
      <c r="T833" s="26" t="s">
        <v>998</v>
      </c>
      <c r="U833" s="26"/>
    </row>
    <row r="834" spans="1:21" customFormat="1" ht="56.25" hidden="1" customHeight="1" x14ac:dyDescent="0.25">
      <c r="A834" s="1"/>
      <c r="B834" s="57">
        <v>4035</v>
      </c>
      <c r="C834" s="194">
        <v>4035</v>
      </c>
      <c r="D834" s="195" t="s">
        <v>679</v>
      </c>
      <c r="E834" s="188"/>
      <c r="F834" s="188" t="s">
        <v>20</v>
      </c>
      <c r="G834" s="190">
        <v>1185.08</v>
      </c>
      <c r="H834" s="231">
        <v>14351319</v>
      </c>
      <c r="I834" s="505"/>
      <c r="J834" s="327"/>
      <c r="K834" s="210">
        <v>0</v>
      </c>
      <c r="L834" s="416" t="s">
        <v>21</v>
      </c>
      <c r="M834" s="345">
        <v>100</v>
      </c>
      <c r="N834" s="287" t="s">
        <v>520</v>
      </c>
      <c r="O834" s="345">
        <v>5254</v>
      </c>
      <c r="P834" s="417"/>
      <c r="Q834"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4" s="338" t="s">
        <v>21</v>
      </c>
      <c r="S834" s="345">
        <v>100</v>
      </c>
      <c r="T834" s="26" t="s">
        <v>998</v>
      </c>
      <c r="U834" s="26" t="s">
        <v>998</v>
      </c>
    </row>
    <row r="835" spans="1:21" customFormat="1" ht="42.75" hidden="1" x14ac:dyDescent="0.25">
      <c r="A835" s="1"/>
      <c r="B835" s="57">
        <v>4036</v>
      </c>
      <c r="C835" s="15">
        <v>4036</v>
      </c>
      <c r="D835" s="58" t="s">
        <v>680</v>
      </c>
      <c r="E835" s="16"/>
      <c r="F835" s="16" t="s">
        <v>20</v>
      </c>
      <c r="G835" s="12">
        <v>1393.79</v>
      </c>
      <c r="H835" s="229">
        <v>16878797</v>
      </c>
      <c r="I835" s="505"/>
      <c r="J835" s="327"/>
      <c r="K835" s="210">
        <v>0</v>
      </c>
      <c r="L835" s="176" t="s">
        <v>21</v>
      </c>
      <c r="M835" s="14">
        <v>100</v>
      </c>
      <c r="N835" s="37" t="s">
        <v>520</v>
      </c>
      <c r="O835" s="14">
        <v>243</v>
      </c>
      <c r="P835" s="213"/>
      <c r="Q8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5" s="20" t="s">
        <v>21</v>
      </c>
      <c r="S835" s="14">
        <v>100</v>
      </c>
      <c r="T835" s="26" t="s">
        <v>998</v>
      </c>
      <c r="U835" s="26" t="s">
        <v>998</v>
      </c>
    </row>
    <row r="836" spans="1:21" customFormat="1" ht="42.75" hidden="1" x14ac:dyDescent="0.25">
      <c r="A836" s="1"/>
      <c r="B836" s="57">
        <v>4037</v>
      </c>
      <c r="C836" s="15">
        <v>4037</v>
      </c>
      <c r="D836" s="58" t="s">
        <v>681</v>
      </c>
      <c r="E836" s="16"/>
      <c r="F836" s="16" t="s">
        <v>20</v>
      </c>
      <c r="G836" s="12">
        <v>834.88</v>
      </c>
      <c r="H836" s="229">
        <v>10110397</v>
      </c>
      <c r="I836" s="505"/>
      <c r="J836" s="327"/>
      <c r="K836" s="210">
        <v>0</v>
      </c>
      <c r="L836" s="176" t="s">
        <v>21</v>
      </c>
      <c r="M836" s="14">
        <v>100</v>
      </c>
      <c r="N836" s="37" t="s">
        <v>520</v>
      </c>
      <c r="O836" s="14">
        <v>5254</v>
      </c>
      <c r="P836" s="213"/>
      <c r="Q8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6" s="20" t="s">
        <v>21</v>
      </c>
      <c r="S836" s="14">
        <v>100</v>
      </c>
      <c r="T836" s="26" t="s">
        <v>998</v>
      </c>
      <c r="U836" s="26" t="s">
        <v>998</v>
      </c>
    </row>
    <row r="837" spans="1:21" customFormat="1" ht="42.75" hidden="1" x14ac:dyDescent="0.25">
      <c r="A837" s="1"/>
      <c r="B837" s="57">
        <v>4038</v>
      </c>
      <c r="C837" s="15">
        <v>4038</v>
      </c>
      <c r="D837" s="58" t="s">
        <v>682</v>
      </c>
      <c r="E837" s="16"/>
      <c r="F837" s="16" t="s">
        <v>20</v>
      </c>
      <c r="G837" s="12">
        <v>778.26</v>
      </c>
      <c r="H837" s="229">
        <v>9424729</v>
      </c>
      <c r="I837" s="505"/>
      <c r="J837" s="327"/>
      <c r="K837" s="210">
        <v>0</v>
      </c>
      <c r="L837" s="176" t="s">
        <v>21</v>
      </c>
      <c r="M837" s="14">
        <v>100</v>
      </c>
      <c r="N837" s="37" t="s">
        <v>520</v>
      </c>
      <c r="O837" s="14">
        <v>243</v>
      </c>
      <c r="P837" s="213"/>
      <c r="Q8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7" s="20" t="s">
        <v>21</v>
      </c>
      <c r="S837" s="14">
        <v>100</v>
      </c>
      <c r="T837" s="26" t="s">
        <v>998</v>
      </c>
      <c r="U837" s="26" t="s">
        <v>998</v>
      </c>
    </row>
    <row r="838" spans="1:21" customFormat="1" ht="38.25" hidden="1" customHeight="1" thickBot="1" x14ac:dyDescent="0.3">
      <c r="A838" s="1"/>
      <c r="B838" s="57">
        <v>4039</v>
      </c>
      <c r="C838" s="177">
        <v>4039</v>
      </c>
      <c r="D838" s="178" t="s">
        <v>683</v>
      </c>
      <c r="E838" s="179"/>
      <c r="F838" s="179" t="s">
        <v>20</v>
      </c>
      <c r="G838" s="180">
        <v>619.09</v>
      </c>
      <c r="H838" s="250">
        <v>7497180</v>
      </c>
      <c r="I838" s="505"/>
      <c r="J838" s="327"/>
      <c r="K838" s="210">
        <v>0</v>
      </c>
      <c r="L838" s="414" t="s">
        <v>21</v>
      </c>
      <c r="M838" s="311">
        <v>100</v>
      </c>
      <c r="N838" s="209" t="s">
        <v>520</v>
      </c>
      <c r="O838" s="311">
        <v>5254</v>
      </c>
      <c r="P838" s="312"/>
      <c r="Q83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8" s="406" t="s">
        <v>21</v>
      </c>
      <c r="S838" s="311">
        <v>100</v>
      </c>
      <c r="T838" s="26" t="s">
        <v>998</v>
      </c>
      <c r="U838" s="26" t="s">
        <v>998</v>
      </c>
    </row>
    <row r="839" spans="1:21" customFormat="1" ht="41.25" hidden="1" customHeight="1" x14ac:dyDescent="0.25">
      <c r="A839" s="23"/>
      <c r="B839" s="57" t="e">
        <v>#REF!</v>
      </c>
      <c r="C839" s="619">
        <v>4040</v>
      </c>
      <c r="D839" s="610" t="s">
        <v>684</v>
      </c>
      <c r="E839" s="181">
        <v>1</v>
      </c>
      <c r="F839" s="181" t="s">
        <v>613</v>
      </c>
      <c r="G839" s="183">
        <v>1422.07</v>
      </c>
      <c r="H839" s="266">
        <v>17221268</v>
      </c>
      <c r="I839" s="120"/>
      <c r="J839" s="327"/>
      <c r="K839" s="210">
        <v>0</v>
      </c>
      <c r="L839" s="418" t="s">
        <v>21</v>
      </c>
      <c r="M839" s="391">
        <v>100</v>
      </c>
      <c r="N839" s="216" t="s">
        <v>520</v>
      </c>
      <c r="O839" s="391">
        <v>243</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9" s="219" t="s">
        <v>21</v>
      </c>
      <c r="S839" s="420">
        <v>100</v>
      </c>
      <c r="T839" s="26" t="s">
        <v>998</v>
      </c>
      <c r="U839" s="26" t="s">
        <v>998</v>
      </c>
    </row>
    <row r="840" spans="1:21" customFormat="1" ht="41.25" hidden="1" customHeight="1" x14ac:dyDescent="0.25">
      <c r="A840" s="15" t="s">
        <v>685</v>
      </c>
      <c r="B840" s="57"/>
      <c r="C840" s="620"/>
      <c r="D840" s="611"/>
      <c r="E840" s="16">
        <v>2</v>
      </c>
      <c r="F840" s="16" t="s">
        <v>615</v>
      </c>
      <c r="G840" s="12">
        <v>1983.74</v>
      </c>
      <c r="H840" s="267">
        <v>24023091</v>
      </c>
      <c r="I840" s="120">
        <f>+G840-G839</f>
        <v>561.67000000000007</v>
      </c>
      <c r="J840" s="528"/>
      <c r="K840" s="210">
        <v>0</v>
      </c>
      <c r="L840" s="176" t="s">
        <v>21</v>
      </c>
      <c r="M840" s="14">
        <v>100</v>
      </c>
      <c r="N840" s="37" t="s">
        <v>520</v>
      </c>
      <c r="O840" s="14">
        <v>243</v>
      </c>
      <c r="P840" s="213"/>
      <c r="Q840" s="30"/>
      <c r="R840" s="294"/>
      <c r="S840" s="427"/>
      <c r="T840" s="26" t="s">
        <v>998</v>
      </c>
      <c r="U840" s="26"/>
    </row>
    <row r="841" spans="1:21" customFormat="1" ht="41.25" hidden="1" customHeight="1" x14ac:dyDescent="0.25">
      <c r="A841" s="15" t="s">
        <v>686</v>
      </c>
      <c r="B841" s="57"/>
      <c r="C841" s="620"/>
      <c r="D841" s="611"/>
      <c r="E841" s="16">
        <v>3</v>
      </c>
      <c r="F841" s="16" t="s">
        <v>617</v>
      </c>
      <c r="G841" s="12">
        <v>3249.4</v>
      </c>
      <c r="H841" s="267">
        <v>39350234</v>
      </c>
      <c r="I841" s="120">
        <f>+G841-G839</f>
        <v>1827.3300000000002</v>
      </c>
      <c r="J841" s="528"/>
      <c r="K841" s="210">
        <v>0</v>
      </c>
      <c r="L841" s="176" t="s">
        <v>21</v>
      </c>
      <c r="M841" s="14">
        <v>100</v>
      </c>
      <c r="N841" s="37" t="s">
        <v>520</v>
      </c>
      <c r="O841" s="14">
        <v>243</v>
      </c>
      <c r="P841" s="213"/>
      <c r="Q841" s="30"/>
      <c r="R841" s="294"/>
      <c r="S841" s="427"/>
      <c r="T841" s="26" t="s">
        <v>998</v>
      </c>
      <c r="U841" s="26"/>
    </row>
    <row r="842" spans="1:21" customFormat="1" ht="41.25" hidden="1" customHeight="1" thickBot="1" x14ac:dyDescent="0.3">
      <c r="A842" s="15" t="s">
        <v>687</v>
      </c>
      <c r="B842" s="57"/>
      <c r="C842" s="621"/>
      <c r="D842" s="612"/>
      <c r="E842" s="185">
        <v>4</v>
      </c>
      <c r="F842" s="185" t="s">
        <v>619</v>
      </c>
      <c r="G842" s="187">
        <v>5861.68</v>
      </c>
      <c r="H842" s="268">
        <v>70984945</v>
      </c>
      <c r="I842" s="120">
        <f>+G842-G839</f>
        <v>4439.6100000000006</v>
      </c>
      <c r="J842" s="528"/>
      <c r="K842" s="210">
        <v>0</v>
      </c>
      <c r="L842" s="422" t="s">
        <v>21</v>
      </c>
      <c r="M842" s="423">
        <v>100</v>
      </c>
      <c r="N842" s="222" t="s">
        <v>520</v>
      </c>
      <c r="O842" s="423">
        <v>243</v>
      </c>
      <c r="P842" s="225"/>
      <c r="Q842" s="224"/>
      <c r="R842" s="295"/>
      <c r="S842" s="428"/>
      <c r="T842" s="26" t="s">
        <v>998</v>
      </c>
      <c r="U842" s="26"/>
    </row>
    <row r="843" spans="1:21" customFormat="1" ht="38.25" hidden="1" customHeight="1" x14ac:dyDescent="0.25">
      <c r="A843" s="23"/>
      <c r="B843" s="57" t="e">
        <v>#REF!</v>
      </c>
      <c r="C843" s="619">
        <v>4041</v>
      </c>
      <c r="D843" s="610" t="s">
        <v>688</v>
      </c>
      <c r="E843" s="181">
        <v>1</v>
      </c>
      <c r="F843" s="181" t="s">
        <v>613</v>
      </c>
      <c r="G843" s="183">
        <v>930.39</v>
      </c>
      <c r="H843" s="266">
        <v>11267023</v>
      </c>
      <c r="I843" s="120"/>
      <c r="J843" s="327"/>
      <c r="K843" s="210">
        <v>0</v>
      </c>
      <c r="L843" s="418" t="s">
        <v>21</v>
      </c>
      <c r="M843" s="391">
        <v>100</v>
      </c>
      <c r="N843" s="216" t="s">
        <v>520</v>
      </c>
      <c r="O843" s="391">
        <v>5254</v>
      </c>
      <c r="P843" s="419"/>
      <c r="Q8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43" s="219" t="s">
        <v>21</v>
      </c>
      <c r="S843" s="420">
        <v>100</v>
      </c>
      <c r="T843" s="26" t="s">
        <v>998</v>
      </c>
      <c r="U843" s="26" t="s">
        <v>998</v>
      </c>
    </row>
    <row r="844" spans="1:21" customFormat="1" ht="38.25" hidden="1" customHeight="1" x14ac:dyDescent="0.25">
      <c r="A844" s="15" t="s">
        <v>689</v>
      </c>
      <c r="B844" s="57"/>
      <c r="C844" s="620"/>
      <c r="D844" s="611"/>
      <c r="E844" s="16">
        <v>2</v>
      </c>
      <c r="F844" s="16" t="s">
        <v>615</v>
      </c>
      <c r="G844" s="12">
        <v>1719.81</v>
      </c>
      <c r="H844" s="267">
        <v>20826899</v>
      </c>
      <c r="I844" s="120">
        <f>+G844-G843</f>
        <v>789.42</v>
      </c>
      <c r="J844" s="528"/>
      <c r="K844" s="210">
        <v>0</v>
      </c>
      <c r="L844" s="176" t="s">
        <v>21</v>
      </c>
      <c r="M844" s="14">
        <v>100</v>
      </c>
      <c r="N844" s="37" t="s">
        <v>520</v>
      </c>
      <c r="O844" s="14">
        <v>5254</v>
      </c>
      <c r="P844" s="213"/>
      <c r="Q844" s="30"/>
      <c r="R844" s="294"/>
      <c r="S844" s="427"/>
      <c r="T844" s="26" t="s">
        <v>998</v>
      </c>
      <c r="U844" s="26"/>
    </row>
    <row r="845" spans="1:21" customFormat="1" ht="38.25" hidden="1" customHeight="1" x14ac:dyDescent="0.25">
      <c r="A845" s="15" t="s">
        <v>690</v>
      </c>
      <c r="B845" s="57"/>
      <c r="C845" s="620"/>
      <c r="D845" s="611"/>
      <c r="E845" s="16">
        <v>3</v>
      </c>
      <c r="F845" s="16" t="s">
        <v>617</v>
      </c>
      <c r="G845" s="12">
        <v>2899.28</v>
      </c>
      <c r="H845" s="267">
        <v>35110281</v>
      </c>
      <c r="I845" s="120">
        <f>+G845-G843</f>
        <v>1968.8900000000003</v>
      </c>
      <c r="J845" s="528"/>
      <c r="K845" s="210">
        <v>0</v>
      </c>
      <c r="L845" s="176" t="s">
        <v>21</v>
      </c>
      <c r="M845" s="14">
        <v>100</v>
      </c>
      <c r="N845" s="37" t="s">
        <v>520</v>
      </c>
      <c r="O845" s="14">
        <v>5254</v>
      </c>
      <c r="P845" s="213"/>
      <c r="Q845" s="30"/>
      <c r="R845" s="294"/>
      <c r="S845" s="427"/>
      <c r="T845" s="26" t="s">
        <v>998</v>
      </c>
      <c r="U845" s="26"/>
    </row>
    <row r="846" spans="1:21" customFormat="1" ht="38.25" hidden="1" customHeight="1" thickBot="1" x14ac:dyDescent="0.3">
      <c r="A846" s="15" t="s">
        <v>691</v>
      </c>
      <c r="B846" s="57"/>
      <c r="C846" s="621"/>
      <c r="D846" s="612"/>
      <c r="E846" s="185">
        <v>4</v>
      </c>
      <c r="F846" s="185" t="s">
        <v>619</v>
      </c>
      <c r="G846" s="187">
        <v>5393.03</v>
      </c>
      <c r="H846" s="268">
        <v>65309593</v>
      </c>
      <c r="I846" s="120">
        <f>+G846-G843</f>
        <v>4462.6399999999994</v>
      </c>
      <c r="J846" s="528"/>
      <c r="K846" s="210">
        <v>0</v>
      </c>
      <c r="L846" s="422" t="s">
        <v>21</v>
      </c>
      <c r="M846" s="423">
        <v>100</v>
      </c>
      <c r="N846" s="222" t="s">
        <v>520</v>
      </c>
      <c r="O846" s="423">
        <v>5254</v>
      </c>
      <c r="P846" s="225"/>
      <c r="Q846" s="224"/>
      <c r="R846" s="295"/>
      <c r="S846" s="428"/>
      <c r="T846" s="26" t="s">
        <v>998</v>
      </c>
      <c r="U846" s="26"/>
    </row>
    <row r="847" spans="1:21" customFormat="1" ht="28.5" hidden="1" x14ac:dyDescent="0.25">
      <c r="A847" s="1"/>
      <c r="B847" s="57">
        <v>4042</v>
      </c>
      <c r="C847" s="194">
        <v>4042</v>
      </c>
      <c r="D847" s="195" t="s">
        <v>692</v>
      </c>
      <c r="E847" s="188"/>
      <c r="F847" s="188" t="s">
        <v>20</v>
      </c>
      <c r="G847" s="190">
        <v>1291.19</v>
      </c>
      <c r="H847" s="231">
        <v>15636311</v>
      </c>
      <c r="I847" s="505"/>
      <c r="J847" s="327"/>
      <c r="K847" s="210">
        <v>0</v>
      </c>
      <c r="L847" s="416" t="s">
        <v>21</v>
      </c>
      <c r="M847" s="345">
        <v>100</v>
      </c>
      <c r="N847" s="287" t="s">
        <v>520</v>
      </c>
      <c r="O847" s="345">
        <v>243</v>
      </c>
      <c r="P847" s="417"/>
      <c r="Q84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7" s="338" t="s">
        <v>21</v>
      </c>
      <c r="S847" s="345">
        <v>100</v>
      </c>
      <c r="T847" s="26" t="s">
        <v>998</v>
      </c>
      <c r="U847" s="26" t="s">
        <v>998</v>
      </c>
    </row>
    <row r="848" spans="1:21" customFormat="1" ht="28.5" hidden="1" x14ac:dyDescent="0.25">
      <c r="A848" s="1"/>
      <c r="B848" s="61">
        <v>4043</v>
      </c>
      <c r="C848" s="15">
        <v>4043</v>
      </c>
      <c r="D848" s="58" t="s">
        <v>693</v>
      </c>
      <c r="E848" s="16"/>
      <c r="F848" s="16" t="s">
        <v>20</v>
      </c>
      <c r="G848" s="12">
        <v>845.48</v>
      </c>
      <c r="H848" s="229">
        <v>10238763</v>
      </c>
      <c r="I848" s="505"/>
      <c r="J848" s="327"/>
      <c r="K848" s="210">
        <v>0</v>
      </c>
      <c r="L848" s="176" t="s">
        <v>21</v>
      </c>
      <c r="M848" s="14">
        <v>100</v>
      </c>
      <c r="N848" s="37" t="s">
        <v>520</v>
      </c>
      <c r="O848" s="14">
        <v>5254</v>
      </c>
      <c r="P848" s="213"/>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8" s="20" t="s">
        <v>21</v>
      </c>
      <c r="S848" s="14">
        <v>100</v>
      </c>
      <c r="T848" s="26" t="s">
        <v>998</v>
      </c>
      <c r="U848" s="26" t="s">
        <v>998</v>
      </c>
    </row>
    <row r="849" spans="1:21" customFormat="1" ht="30" hidden="1" customHeight="1" x14ac:dyDescent="0.25">
      <c r="A849" s="1"/>
      <c r="B849" s="57">
        <v>4044</v>
      </c>
      <c r="C849" s="197">
        <v>4044</v>
      </c>
      <c r="D849" s="709" t="s">
        <v>694</v>
      </c>
      <c r="E849" s="710"/>
      <c r="F849" s="710"/>
      <c r="G849" s="561"/>
      <c r="H849" s="229"/>
      <c r="I849" s="505"/>
      <c r="J849" s="529"/>
      <c r="K849" s="210">
        <v>0</v>
      </c>
      <c r="L849" s="176" t="s">
        <v>42</v>
      </c>
      <c r="M849" s="292" t="s">
        <v>42</v>
      </c>
      <c r="N849" s="292" t="s">
        <v>42</v>
      </c>
      <c r="O849" s="292" t="s">
        <v>42</v>
      </c>
      <c r="P849" s="213"/>
      <c r="Q849" s="30"/>
      <c r="R849" s="292" t="s">
        <v>42</v>
      </c>
      <c r="S849" s="292" t="s">
        <v>42</v>
      </c>
      <c r="T849" s="292" t="s">
        <v>42</v>
      </c>
      <c r="U849" s="299" t="s">
        <v>41</v>
      </c>
    </row>
    <row r="850" spans="1:21" customFormat="1" ht="28.5" hidden="1" x14ac:dyDescent="0.25">
      <c r="A850" s="1"/>
      <c r="B850" s="59">
        <v>40441</v>
      </c>
      <c r="C850" s="104" t="s">
        <v>695</v>
      </c>
      <c r="D850" s="106" t="s">
        <v>696</v>
      </c>
      <c r="E850" s="89"/>
      <c r="F850" s="89" t="s">
        <v>20</v>
      </c>
      <c r="G850" s="90">
        <v>781.78</v>
      </c>
      <c r="H850" s="229">
        <v>9467356</v>
      </c>
      <c r="I850" s="505"/>
      <c r="J850" s="286"/>
      <c r="K850" s="210">
        <v>0</v>
      </c>
      <c r="L850" s="17" t="s">
        <v>21</v>
      </c>
      <c r="M850" s="25">
        <v>100</v>
      </c>
      <c r="N850" s="37" t="s">
        <v>520</v>
      </c>
      <c r="O850" s="25">
        <v>243</v>
      </c>
      <c r="P850" s="211"/>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50" s="20" t="s">
        <v>21</v>
      </c>
      <c r="S850" s="25">
        <v>100</v>
      </c>
      <c r="T850" s="26" t="s">
        <v>998</v>
      </c>
      <c r="U850" s="26" t="s">
        <v>998</v>
      </c>
    </row>
    <row r="851" spans="1:21" customFormat="1" ht="28.5" hidden="1" x14ac:dyDescent="0.25">
      <c r="A851" s="1"/>
      <c r="B851" s="57">
        <v>40442</v>
      </c>
      <c r="C851" s="104" t="s">
        <v>697</v>
      </c>
      <c r="D851" s="106" t="s">
        <v>698</v>
      </c>
      <c r="E851" s="89"/>
      <c r="F851" s="89" t="s">
        <v>20</v>
      </c>
      <c r="G851" s="90">
        <v>891.46</v>
      </c>
      <c r="H851" s="229">
        <v>10795581</v>
      </c>
      <c r="I851" s="505"/>
      <c r="J851" s="286"/>
      <c r="K851" s="210">
        <v>0</v>
      </c>
      <c r="L851" s="17" t="s">
        <v>21</v>
      </c>
      <c r="M851" s="25">
        <v>100</v>
      </c>
      <c r="N851" s="37" t="s">
        <v>520</v>
      </c>
      <c r="O851" s="25">
        <v>243</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51" s="20" t="s">
        <v>21</v>
      </c>
      <c r="S851" s="25">
        <v>100</v>
      </c>
      <c r="T851" s="26" t="s">
        <v>998</v>
      </c>
      <c r="U851" s="26" t="s">
        <v>998</v>
      </c>
    </row>
    <row r="852" spans="1:21" customFormat="1" ht="42.75" hidden="1" x14ac:dyDescent="0.25">
      <c r="A852" s="1"/>
      <c r="B852" s="57">
        <v>40443</v>
      </c>
      <c r="C852" s="104" t="s">
        <v>699</v>
      </c>
      <c r="D852" s="106" t="s">
        <v>700</v>
      </c>
      <c r="E852" s="89"/>
      <c r="F852" s="89" t="s">
        <v>20</v>
      </c>
      <c r="G852" s="90">
        <v>643.80999999999995</v>
      </c>
      <c r="H852" s="229">
        <v>7796539</v>
      </c>
      <c r="I852" s="505"/>
      <c r="J852" s="286"/>
      <c r="K852" s="210">
        <v>0</v>
      </c>
      <c r="L852" s="17" t="s">
        <v>21</v>
      </c>
      <c r="M852" s="25">
        <v>100</v>
      </c>
      <c r="N852" s="37" t="s">
        <v>520</v>
      </c>
      <c r="O852" s="25">
        <v>5254</v>
      </c>
      <c r="P852" s="211"/>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52" s="20" t="s">
        <v>21</v>
      </c>
      <c r="S852" s="25">
        <v>100</v>
      </c>
      <c r="T852" s="26" t="s">
        <v>998</v>
      </c>
      <c r="U852" s="26" t="s">
        <v>998</v>
      </c>
    </row>
    <row r="853" spans="1:21" customFormat="1" ht="28.5" hidden="1" x14ac:dyDescent="0.25">
      <c r="A853" s="1"/>
      <c r="B853" s="57">
        <v>40444</v>
      </c>
      <c r="C853" s="104" t="s">
        <v>701</v>
      </c>
      <c r="D853" s="106" t="s">
        <v>702</v>
      </c>
      <c r="E853" s="89"/>
      <c r="F853" s="89" t="s">
        <v>20</v>
      </c>
      <c r="G853" s="90">
        <v>1591.13</v>
      </c>
      <c r="H853" s="229">
        <v>19268584</v>
      </c>
      <c r="I853" s="508"/>
      <c r="J853" s="331"/>
      <c r="K853" s="210">
        <v>0</v>
      </c>
      <c r="L853" s="17" t="s">
        <v>21</v>
      </c>
      <c r="M853" s="25">
        <v>100</v>
      </c>
      <c r="N853" s="37" t="s">
        <v>520</v>
      </c>
      <c r="O853" s="25">
        <v>243</v>
      </c>
      <c r="P853" s="211"/>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53" s="20" t="s">
        <v>21</v>
      </c>
      <c r="S853" s="25">
        <v>100</v>
      </c>
      <c r="T853" s="26" t="s">
        <v>998</v>
      </c>
      <c r="U853" s="26" t="s">
        <v>998</v>
      </c>
    </row>
    <row r="854" spans="1:21" customFormat="1" ht="28.5" hidden="1" x14ac:dyDescent="0.25">
      <c r="A854" s="1"/>
      <c r="B854" s="57">
        <v>4045</v>
      </c>
      <c r="C854" s="104">
        <v>4045</v>
      </c>
      <c r="D854" s="140" t="s">
        <v>703</v>
      </c>
      <c r="E854" s="122"/>
      <c r="F854" s="89" t="s">
        <v>20</v>
      </c>
      <c r="G854" s="90">
        <v>7.08</v>
      </c>
      <c r="H854" s="229">
        <v>85739</v>
      </c>
      <c r="I854" s="505"/>
      <c r="J854" s="530">
        <v>1.91</v>
      </c>
      <c r="K854" s="467">
        <v>23130</v>
      </c>
      <c r="L854" s="17" t="s">
        <v>417</v>
      </c>
      <c r="M854" s="25">
        <v>100</v>
      </c>
      <c r="N854" s="37" t="s">
        <v>520</v>
      </c>
      <c r="O854" s="25">
        <v>454</v>
      </c>
      <c r="P854" s="211" t="s">
        <v>120</v>
      </c>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4" s="20" t="s">
        <v>417</v>
      </c>
      <c r="S854" s="25">
        <v>100</v>
      </c>
      <c r="T854" s="26" t="s">
        <v>998</v>
      </c>
      <c r="U854" s="26" t="s">
        <v>998</v>
      </c>
    </row>
    <row r="855" spans="1:21" customFormat="1" ht="42.75" hidden="1" x14ac:dyDescent="0.25">
      <c r="A855" s="1"/>
      <c r="B855" s="57" t="e">
        <v>#REF!</v>
      </c>
      <c r="C855" s="104">
        <v>4047</v>
      </c>
      <c r="D855" s="106" t="s">
        <v>704</v>
      </c>
      <c r="E855" s="89"/>
      <c r="F855" s="89" t="s">
        <v>20</v>
      </c>
      <c r="G855" s="90">
        <v>42.45</v>
      </c>
      <c r="H855" s="229">
        <v>514070</v>
      </c>
      <c r="I855" s="505"/>
      <c r="J855" s="286"/>
      <c r="K855" s="210">
        <v>0</v>
      </c>
      <c r="L855" s="17" t="s">
        <v>21</v>
      </c>
      <c r="M855" s="25">
        <v>100</v>
      </c>
      <c r="N855" s="37" t="s">
        <v>520</v>
      </c>
      <c r="O855" s="25">
        <v>219</v>
      </c>
      <c r="P855" s="211"/>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5" s="20" t="s">
        <v>21</v>
      </c>
      <c r="S855" s="25">
        <v>100</v>
      </c>
      <c r="T855" s="26" t="s">
        <v>998</v>
      </c>
      <c r="U855" s="26" t="s">
        <v>998</v>
      </c>
    </row>
    <row r="856" spans="1:21" customFormat="1" ht="30" hidden="1" customHeight="1" x14ac:dyDescent="0.25">
      <c r="A856" s="1"/>
      <c r="B856" s="57">
        <v>40491</v>
      </c>
      <c r="C856" s="104" t="s">
        <v>705</v>
      </c>
      <c r="D856" s="106" t="s">
        <v>991</v>
      </c>
      <c r="E856" s="89"/>
      <c r="F856" s="89" t="s">
        <v>20</v>
      </c>
      <c r="G856" s="90">
        <v>1423.18</v>
      </c>
      <c r="H856" s="229">
        <v>17234710</v>
      </c>
      <c r="I856" s="505"/>
      <c r="J856" s="517"/>
      <c r="K856" s="210">
        <v>0</v>
      </c>
      <c r="L856" s="172" t="s">
        <v>21</v>
      </c>
      <c r="M856" s="468">
        <v>100</v>
      </c>
      <c r="N856" s="469" t="s">
        <v>520</v>
      </c>
      <c r="O856" s="468">
        <v>239</v>
      </c>
      <c r="P856" s="328"/>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6" s="20" t="s">
        <v>21</v>
      </c>
      <c r="S856" s="25">
        <v>100</v>
      </c>
      <c r="T856" s="26" t="s">
        <v>998</v>
      </c>
      <c r="U856" s="26" t="s">
        <v>998</v>
      </c>
    </row>
    <row r="857" spans="1:21" customFormat="1" ht="28.5" hidden="1" x14ac:dyDescent="0.25">
      <c r="A857" s="1"/>
      <c r="B857" s="57">
        <v>40492</v>
      </c>
      <c r="C857" s="104" t="s">
        <v>706</v>
      </c>
      <c r="D857" s="106" t="s">
        <v>707</v>
      </c>
      <c r="E857" s="89"/>
      <c r="F857" s="89" t="s">
        <v>20</v>
      </c>
      <c r="G857" s="90">
        <v>714.22</v>
      </c>
      <c r="H857" s="229">
        <v>8649204</v>
      </c>
      <c r="I857" s="505"/>
      <c r="J857" s="286"/>
      <c r="K857" s="210">
        <v>0</v>
      </c>
      <c r="L857" s="17" t="s">
        <v>21</v>
      </c>
      <c r="M857" s="14">
        <v>100</v>
      </c>
      <c r="N857" s="37" t="s">
        <v>520</v>
      </c>
      <c r="O857" s="14">
        <v>239</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7" s="20" t="s">
        <v>21</v>
      </c>
      <c r="S857" s="14">
        <v>100</v>
      </c>
      <c r="T857" s="26" t="s">
        <v>998</v>
      </c>
      <c r="U857" s="26" t="s">
        <v>998</v>
      </c>
    </row>
    <row r="858" spans="1:21" customFormat="1" ht="28.5" hidden="1" x14ac:dyDescent="0.25">
      <c r="A858" s="1"/>
      <c r="B858" s="78">
        <v>40494</v>
      </c>
      <c r="C858" s="104" t="s">
        <v>708</v>
      </c>
      <c r="D858" s="106" t="s">
        <v>709</v>
      </c>
      <c r="E858" s="89"/>
      <c r="F858" s="89" t="s">
        <v>20</v>
      </c>
      <c r="G858" s="90">
        <v>395.66</v>
      </c>
      <c r="H858" s="229">
        <v>4791443</v>
      </c>
      <c r="I858" s="505"/>
      <c r="J858" s="286"/>
      <c r="K858" s="210">
        <v>0</v>
      </c>
      <c r="L858" s="17" t="s">
        <v>287</v>
      </c>
      <c r="M858" s="14">
        <v>100</v>
      </c>
      <c r="N858" s="37" t="s">
        <v>520</v>
      </c>
      <c r="O858" s="14">
        <v>239</v>
      </c>
      <c r="P858" s="329"/>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8" s="20" t="s">
        <v>287</v>
      </c>
      <c r="S858" s="14">
        <v>100</v>
      </c>
      <c r="T858" s="26" t="s">
        <v>998</v>
      </c>
      <c r="U858" s="26" t="s">
        <v>998</v>
      </c>
    </row>
    <row r="859" spans="1:21" customFormat="1" ht="28.5" hidden="1" x14ac:dyDescent="0.25">
      <c r="A859" s="1"/>
      <c r="B859" s="15" t="s">
        <v>710</v>
      </c>
      <c r="C859" s="104" t="s">
        <v>711</v>
      </c>
      <c r="D859" s="106" t="s">
        <v>712</v>
      </c>
      <c r="E859" s="89"/>
      <c r="F859" s="89" t="s">
        <v>20</v>
      </c>
      <c r="G859" s="90">
        <v>7927.52</v>
      </c>
      <c r="H859" s="229">
        <v>96002267</v>
      </c>
      <c r="I859" s="505"/>
      <c r="J859" s="286"/>
      <c r="K859" s="210">
        <v>0</v>
      </c>
      <c r="L859" s="17" t="s">
        <v>21</v>
      </c>
      <c r="M859" s="14">
        <v>100</v>
      </c>
      <c r="N859" s="37" t="s">
        <v>520</v>
      </c>
      <c r="O859" s="14">
        <v>239</v>
      </c>
      <c r="P859" s="329"/>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9" s="20" t="s">
        <v>21</v>
      </c>
      <c r="S859" s="14">
        <v>100</v>
      </c>
      <c r="T859" s="26" t="s">
        <v>998</v>
      </c>
      <c r="U859" s="26" t="s">
        <v>998</v>
      </c>
    </row>
    <row r="860" spans="1:21" customFormat="1" ht="28.5" hidden="1" x14ac:dyDescent="0.25">
      <c r="A860" s="1"/>
      <c r="B860" s="15" t="s">
        <v>713</v>
      </c>
      <c r="C860" s="104" t="s">
        <v>714</v>
      </c>
      <c r="D860" s="106" t="s">
        <v>715</v>
      </c>
      <c r="E860" s="89"/>
      <c r="F860" s="89" t="s">
        <v>20</v>
      </c>
      <c r="G860" s="90">
        <v>5502.11</v>
      </c>
      <c r="H860" s="229">
        <v>66630552</v>
      </c>
      <c r="I860" s="505"/>
      <c r="J860" s="286"/>
      <c r="K860" s="210">
        <v>0</v>
      </c>
      <c r="L860" s="17" t="s">
        <v>21</v>
      </c>
      <c r="M860" s="14">
        <v>100</v>
      </c>
      <c r="N860" s="37" t="s">
        <v>520</v>
      </c>
      <c r="O860" s="14">
        <v>239</v>
      </c>
      <c r="P860" s="329"/>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60" s="20" t="s">
        <v>21</v>
      </c>
      <c r="S860" s="14">
        <v>100</v>
      </c>
      <c r="T860" s="26" t="s">
        <v>998</v>
      </c>
      <c r="U860" s="26" t="s">
        <v>998</v>
      </c>
    </row>
    <row r="861" spans="1:21" customFormat="1" hidden="1" x14ac:dyDescent="0.25">
      <c r="A861" s="1"/>
      <c r="B861" s="57">
        <v>4050</v>
      </c>
      <c r="C861" s="122">
        <v>4050</v>
      </c>
      <c r="D861" s="701" t="s">
        <v>716</v>
      </c>
      <c r="E861" s="702"/>
      <c r="F861" s="702"/>
      <c r="G861" s="170"/>
      <c r="H861" s="229"/>
      <c r="I861" s="505"/>
      <c r="J861" s="286"/>
      <c r="K861" s="210">
        <v>0</v>
      </c>
      <c r="L861" s="17" t="s">
        <v>42</v>
      </c>
      <c r="M861" s="210" t="s">
        <v>42</v>
      </c>
      <c r="N861" s="210" t="s">
        <v>42</v>
      </c>
      <c r="O861" s="210" t="s">
        <v>42</v>
      </c>
      <c r="P861" s="329"/>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61" s="210" t="s">
        <v>42</v>
      </c>
      <c r="S861" s="210" t="s">
        <v>42</v>
      </c>
      <c r="T861" s="210" t="s">
        <v>42</v>
      </c>
      <c r="U861" s="299" t="s">
        <v>41</v>
      </c>
    </row>
    <row r="862" spans="1:21" customFormat="1" ht="28.5" hidden="1" x14ac:dyDescent="0.25">
      <c r="A862" s="1"/>
      <c r="B862" s="59">
        <v>40501</v>
      </c>
      <c r="C862" s="104" t="s">
        <v>717</v>
      </c>
      <c r="D862" s="106" t="s">
        <v>718</v>
      </c>
      <c r="E862" s="89"/>
      <c r="F862" s="89" t="s">
        <v>20</v>
      </c>
      <c r="G862" s="90">
        <v>17.690000000000001</v>
      </c>
      <c r="H862" s="229">
        <v>214226</v>
      </c>
      <c r="I862" s="505"/>
      <c r="J862" s="286"/>
      <c r="K862" s="210">
        <v>0</v>
      </c>
      <c r="L862" s="24" t="s">
        <v>719</v>
      </c>
      <c r="M862" s="14">
        <v>100</v>
      </c>
      <c r="N862" s="37" t="s">
        <v>520</v>
      </c>
      <c r="O862" s="14">
        <v>1807</v>
      </c>
      <c r="P862" s="329" t="s">
        <v>120</v>
      </c>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62" s="20" t="s">
        <v>719</v>
      </c>
      <c r="S862" s="14">
        <v>100</v>
      </c>
      <c r="T862" s="26" t="s">
        <v>998</v>
      </c>
      <c r="U862" s="26" t="s">
        <v>998</v>
      </c>
    </row>
    <row r="863" spans="1:21" customFormat="1" ht="42.75" hidden="1" x14ac:dyDescent="0.25">
      <c r="A863" s="1"/>
      <c r="B863" s="57">
        <v>40502</v>
      </c>
      <c r="C863" s="104" t="s">
        <v>720</v>
      </c>
      <c r="D863" s="106" t="s">
        <v>721</v>
      </c>
      <c r="E863" s="89"/>
      <c r="F863" s="89" t="s">
        <v>20</v>
      </c>
      <c r="G863" s="90">
        <v>29.48</v>
      </c>
      <c r="H863" s="229">
        <v>357003</v>
      </c>
      <c r="I863" s="505"/>
      <c r="J863" s="286"/>
      <c r="K863" s="210">
        <v>0</v>
      </c>
      <c r="L863" s="24" t="s">
        <v>719</v>
      </c>
      <c r="M863" s="14">
        <v>100</v>
      </c>
      <c r="N863" s="37" t="s">
        <v>520</v>
      </c>
      <c r="O863" s="14">
        <v>1807</v>
      </c>
      <c r="P863" s="330" t="e">
        <f>+#REF!-#REF!</f>
        <v>#REF!</v>
      </c>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3" s="20" t="s">
        <v>719</v>
      </c>
      <c r="S863" s="14">
        <v>100</v>
      </c>
      <c r="T863" s="26" t="s">
        <v>998</v>
      </c>
      <c r="U863" s="26" t="s">
        <v>998</v>
      </c>
    </row>
    <row r="864" spans="1:21" customFormat="1" ht="42.75" hidden="1" x14ac:dyDescent="0.25">
      <c r="A864" s="1"/>
      <c r="B864" s="57">
        <v>40503</v>
      </c>
      <c r="C864" s="104" t="s">
        <v>722</v>
      </c>
      <c r="D864" s="106" t="s">
        <v>723</v>
      </c>
      <c r="E864" s="89"/>
      <c r="F864" s="89" t="s">
        <v>20</v>
      </c>
      <c r="G864" s="90">
        <v>41.27</v>
      </c>
      <c r="H864" s="229">
        <v>499780</v>
      </c>
      <c r="I864" s="505"/>
      <c r="J864" s="286"/>
      <c r="K864" s="210">
        <v>0</v>
      </c>
      <c r="L864" s="24" t="s">
        <v>719</v>
      </c>
      <c r="M864" s="14">
        <v>100</v>
      </c>
      <c r="N864" s="37" t="s">
        <v>520</v>
      </c>
      <c r="O864" s="14">
        <v>1807</v>
      </c>
      <c r="P864" s="330" t="e">
        <f>+#REF!-#REF!</f>
        <v>#REF!</v>
      </c>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4" s="20" t="s">
        <v>719</v>
      </c>
      <c r="S864" s="14">
        <v>100</v>
      </c>
      <c r="T864" s="26" t="s">
        <v>998</v>
      </c>
      <c r="U864" s="26" t="s">
        <v>998</v>
      </c>
    </row>
    <row r="865" spans="1:21" customFormat="1" ht="42.75" hidden="1" x14ac:dyDescent="0.25">
      <c r="A865" s="1"/>
      <c r="B865" s="57">
        <v>40504</v>
      </c>
      <c r="C865" s="104" t="s">
        <v>724</v>
      </c>
      <c r="D865" s="106" t="s">
        <v>725</v>
      </c>
      <c r="E865" s="89"/>
      <c r="F865" s="89" t="s">
        <v>20</v>
      </c>
      <c r="G865" s="90">
        <v>64.81</v>
      </c>
      <c r="H865" s="229">
        <v>784849</v>
      </c>
      <c r="I865" s="505"/>
      <c r="J865" s="286"/>
      <c r="K865" s="210">
        <v>0</v>
      </c>
      <c r="L865" s="24" t="s">
        <v>719</v>
      </c>
      <c r="M865" s="14">
        <v>100</v>
      </c>
      <c r="N865" s="37" t="s">
        <v>520</v>
      </c>
      <c r="O865" s="14">
        <v>1807</v>
      </c>
      <c r="P865" s="330"/>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5" s="20" t="s">
        <v>719</v>
      </c>
      <c r="S865" s="14">
        <v>100</v>
      </c>
      <c r="T865" s="26" t="s">
        <v>998</v>
      </c>
      <c r="U865" s="26" t="s">
        <v>998</v>
      </c>
    </row>
    <row r="866" spans="1:21" customFormat="1" ht="42.75" hidden="1" x14ac:dyDescent="0.25">
      <c r="A866" s="1"/>
      <c r="B866" s="57">
        <v>40505</v>
      </c>
      <c r="C866" s="104" t="s">
        <v>726</v>
      </c>
      <c r="D866" s="106" t="s">
        <v>727</v>
      </c>
      <c r="E866" s="89"/>
      <c r="F866" s="89" t="s">
        <v>20</v>
      </c>
      <c r="G866" s="90">
        <v>100.13</v>
      </c>
      <c r="H866" s="229">
        <v>1212574</v>
      </c>
      <c r="I866" s="505"/>
      <c r="J866" s="286"/>
      <c r="K866" s="210">
        <v>0</v>
      </c>
      <c r="L866" s="24" t="s">
        <v>719</v>
      </c>
      <c r="M866" s="14">
        <v>100</v>
      </c>
      <c r="N866" s="37" t="s">
        <v>520</v>
      </c>
      <c r="O866" s="14">
        <v>1807</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6" s="20" t="s">
        <v>719</v>
      </c>
      <c r="S866" s="14">
        <v>100</v>
      </c>
      <c r="T866" s="26" t="s">
        <v>998</v>
      </c>
      <c r="U866" s="26" t="s">
        <v>998</v>
      </c>
    </row>
    <row r="867" spans="1:21" customFormat="1" ht="42.75" hidden="1" x14ac:dyDescent="0.25">
      <c r="A867" s="1"/>
      <c r="B867" s="57">
        <v>40506</v>
      </c>
      <c r="C867" s="104" t="s">
        <v>728</v>
      </c>
      <c r="D867" s="106" t="s">
        <v>729</v>
      </c>
      <c r="E867" s="89"/>
      <c r="F867" s="89" t="s">
        <v>20</v>
      </c>
      <c r="G867" s="90">
        <v>123.72</v>
      </c>
      <c r="H867" s="229">
        <v>1498249</v>
      </c>
      <c r="I867" s="505"/>
      <c r="J867" s="286"/>
      <c r="K867" s="210">
        <v>0</v>
      </c>
      <c r="L867" s="24" t="s">
        <v>719</v>
      </c>
      <c r="M867" s="14">
        <v>100</v>
      </c>
      <c r="N867" s="37" t="s">
        <v>520</v>
      </c>
      <c r="O867" s="14">
        <v>1807</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7" s="20" t="s">
        <v>719</v>
      </c>
      <c r="S867" s="14">
        <v>100</v>
      </c>
      <c r="T867" s="26" t="s">
        <v>998</v>
      </c>
      <c r="U867" s="26" t="s">
        <v>998</v>
      </c>
    </row>
    <row r="868" spans="1:21" customFormat="1" hidden="1" x14ac:dyDescent="0.25">
      <c r="A868" s="1"/>
      <c r="B868" s="57">
        <v>4052</v>
      </c>
      <c r="C868" s="122">
        <v>4052</v>
      </c>
      <c r="D868" s="701" t="s">
        <v>730</v>
      </c>
      <c r="E868" s="702"/>
      <c r="F868" s="702"/>
      <c r="G868" s="170"/>
      <c r="H868" s="229"/>
      <c r="I868" s="505"/>
      <c r="J868" s="286"/>
      <c r="K868" s="210">
        <v>0</v>
      </c>
      <c r="L868" s="17" t="s">
        <v>42</v>
      </c>
      <c r="M868" s="210" t="s">
        <v>42</v>
      </c>
      <c r="N868" s="210" t="s">
        <v>42</v>
      </c>
      <c r="O868" s="210" t="s">
        <v>42</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8" s="210" t="s">
        <v>42</v>
      </c>
      <c r="S868" s="210" t="s">
        <v>42</v>
      </c>
      <c r="T868" s="210" t="s">
        <v>42</v>
      </c>
      <c r="U868" s="299" t="s">
        <v>41</v>
      </c>
    </row>
    <row r="869" spans="1:21" customFormat="1" ht="28.5" hidden="1" x14ac:dyDescent="0.25">
      <c r="A869" s="1"/>
      <c r="B869" s="57">
        <v>40521</v>
      </c>
      <c r="C869" s="104" t="s">
        <v>731</v>
      </c>
      <c r="D869" s="106" t="s">
        <v>732</v>
      </c>
      <c r="E869" s="89"/>
      <c r="F869" s="89" t="s">
        <v>20</v>
      </c>
      <c r="G869" s="90">
        <v>274.62</v>
      </c>
      <c r="H869" s="229">
        <v>3325648</v>
      </c>
      <c r="I869" s="505"/>
      <c r="J869" s="286"/>
      <c r="K869" s="210">
        <v>0</v>
      </c>
      <c r="L869" s="17" t="s">
        <v>181</v>
      </c>
      <c r="M869" s="14">
        <v>100</v>
      </c>
      <c r="N869" s="37" t="s">
        <v>983</v>
      </c>
      <c r="O869" s="14">
        <v>504</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9" s="20" t="s">
        <v>416</v>
      </c>
      <c r="S869" s="14">
        <v>100</v>
      </c>
      <c r="T869" s="26" t="s">
        <v>998</v>
      </c>
      <c r="U869" s="26" t="s">
        <v>998</v>
      </c>
    </row>
    <row r="870" spans="1:21" customFormat="1" ht="27.75" hidden="1" customHeight="1" x14ac:dyDescent="0.25">
      <c r="A870" s="1"/>
      <c r="B870" s="57">
        <v>4053</v>
      </c>
      <c r="C870" s="122">
        <v>4053</v>
      </c>
      <c r="D870" s="701" t="s">
        <v>733</v>
      </c>
      <c r="E870" s="702"/>
      <c r="F870" s="702"/>
      <c r="G870" s="170"/>
      <c r="H870" s="229"/>
      <c r="I870" s="505"/>
      <c r="J870" s="286"/>
      <c r="K870" s="210">
        <v>0</v>
      </c>
      <c r="L870" s="17" t="s">
        <v>42</v>
      </c>
      <c r="M870" s="210" t="s">
        <v>42</v>
      </c>
      <c r="N870" s="210" t="s">
        <v>42</v>
      </c>
      <c r="O870" s="210" t="s">
        <v>42</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70" s="210" t="s">
        <v>42</v>
      </c>
      <c r="S870" s="210" t="s">
        <v>42</v>
      </c>
      <c r="T870" s="210" t="s">
        <v>42</v>
      </c>
      <c r="U870" s="299" t="s">
        <v>41</v>
      </c>
    </row>
    <row r="871" spans="1:21" customFormat="1" ht="28.5" hidden="1" x14ac:dyDescent="0.25">
      <c r="A871" s="1"/>
      <c r="B871" s="59">
        <v>40531</v>
      </c>
      <c r="C871" s="104" t="s">
        <v>734</v>
      </c>
      <c r="D871" s="106" t="s">
        <v>735</v>
      </c>
      <c r="E871" s="89"/>
      <c r="F871" s="89" t="s">
        <v>20</v>
      </c>
      <c r="G871" s="90">
        <v>3.33</v>
      </c>
      <c r="H871" s="229">
        <v>40326</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71" s="27" t="s">
        <v>598</v>
      </c>
      <c r="S871" s="14">
        <v>100</v>
      </c>
      <c r="T871" s="26" t="s">
        <v>998</v>
      </c>
      <c r="U871" s="26" t="s">
        <v>998</v>
      </c>
    </row>
    <row r="872" spans="1:21" customFormat="1" ht="28.5" hidden="1" x14ac:dyDescent="0.25">
      <c r="A872" s="1"/>
      <c r="B872" s="57">
        <v>40532</v>
      </c>
      <c r="C872" s="104" t="s">
        <v>736</v>
      </c>
      <c r="D872" s="106" t="s">
        <v>737</v>
      </c>
      <c r="E872" s="89"/>
      <c r="F872" s="89" t="s">
        <v>20</v>
      </c>
      <c r="G872" s="90">
        <v>2.8</v>
      </c>
      <c r="H872" s="229">
        <v>33908</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72" s="27" t="s">
        <v>598</v>
      </c>
      <c r="S872" s="14">
        <v>100</v>
      </c>
      <c r="T872" s="26" t="s">
        <v>998</v>
      </c>
      <c r="U872" s="26" t="s">
        <v>998</v>
      </c>
    </row>
    <row r="873" spans="1:21" customFormat="1" ht="28.5" hidden="1" x14ac:dyDescent="0.25">
      <c r="A873" s="1"/>
      <c r="B873" s="57">
        <v>40535</v>
      </c>
      <c r="C873" s="104" t="s">
        <v>738</v>
      </c>
      <c r="D873" s="106" t="s">
        <v>739</v>
      </c>
      <c r="E873" s="89"/>
      <c r="F873" s="89" t="s">
        <v>20</v>
      </c>
      <c r="G873" s="90">
        <v>4.5</v>
      </c>
      <c r="H873" s="229">
        <v>54495</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3" s="27" t="s">
        <v>598</v>
      </c>
      <c r="S873" s="14">
        <v>100</v>
      </c>
      <c r="T873" s="26" t="s">
        <v>998</v>
      </c>
      <c r="U873" s="26" t="s">
        <v>998</v>
      </c>
    </row>
    <row r="874" spans="1:21" customFormat="1" ht="28.5" hidden="1" x14ac:dyDescent="0.25">
      <c r="A874" s="1"/>
      <c r="B874" s="57">
        <v>40536</v>
      </c>
      <c r="C874" s="104" t="s">
        <v>740</v>
      </c>
      <c r="D874" s="106" t="s">
        <v>741</v>
      </c>
      <c r="E874" s="89"/>
      <c r="F874" s="89" t="s">
        <v>20</v>
      </c>
      <c r="G874" s="90">
        <v>3.79</v>
      </c>
      <c r="H874" s="229">
        <v>45897</v>
      </c>
      <c r="I874" s="505"/>
      <c r="J874" s="286"/>
      <c r="K874" s="210">
        <v>0</v>
      </c>
      <c r="L874" s="24" t="s">
        <v>598</v>
      </c>
      <c r="M874" s="14">
        <v>100</v>
      </c>
      <c r="N874" s="37" t="s">
        <v>983</v>
      </c>
      <c r="O874" s="14">
        <v>790</v>
      </c>
      <c r="P874" s="329"/>
      <c r="Q8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4" s="27" t="s">
        <v>598</v>
      </c>
      <c r="S874" s="14">
        <v>100</v>
      </c>
      <c r="T874" s="26" t="s">
        <v>998</v>
      </c>
      <c r="U874" s="26" t="s">
        <v>998</v>
      </c>
    </row>
    <row r="875" spans="1:21" customFormat="1" ht="42.75" hidden="1" x14ac:dyDescent="0.25">
      <c r="A875" s="1"/>
      <c r="B875" s="57">
        <v>40537</v>
      </c>
      <c r="C875" s="104" t="s">
        <v>742</v>
      </c>
      <c r="D875" s="106" t="s">
        <v>743</v>
      </c>
      <c r="E875" s="89"/>
      <c r="F875" s="89" t="s">
        <v>20</v>
      </c>
      <c r="G875" s="90">
        <v>9.9700000000000006</v>
      </c>
      <c r="H875" s="229">
        <v>120737</v>
      </c>
      <c r="I875" s="505"/>
      <c r="J875" s="286"/>
      <c r="K875" s="210">
        <v>0</v>
      </c>
      <c r="L875" s="24" t="s">
        <v>598</v>
      </c>
      <c r="M875" s="14">
        <v>100</v>
      </c>
      <c r="N875" s="37" t="s">
        <v>983</v>
      </c>
      <c r="O875" s="14">
        <v>790</v>
      </c>
      <c r="P875" s="329"/>
      <c r="Q8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5" s="27" t="s">
        <v>598</v>
      </c>
      <c r="S875" s="14">
        <v>100</v>
      </c>
      <c r="T875" s="26" t="s">
        <v>998</v>
      </c>
      <c r="U875" s="26" t="s">
        <v>998</v>
      </c>
    </row>
    <row r="876" spans="1:21" customFormat="1" ht="42.75" hidden="1" x14ac:dyDescent="0.25">
      <c r="A876" s="1"/>
      <c r="B876" s="57">
        <v>40538</v>
      </c>
      <c r="C876" s="104" t="s">
        <v>744</v>
      </c>
      <c r="D876" s="106" t="s">
        <v>745</v>
      </c>
      <c r="E876" s="89"/>
      <c r="F876" s="89" t="s">
        <v>20</v>
      </c>
      <c r="G876" s="90">
        <v>8.4</v>
      </c>
      <c r="H876" s="229">
        <v>101724</v>
      </c>
      <c r="I876" s="505"/>
      <c r="J876" s="286"/>
      <c r="K876" s="210">
        <v>0</v>
      </c>
      <c r="L876" s="24" t="s">
        <v>598</v>
      </c>
      <c r="M876" s="14">
        <v>100</v>
      </c>
      <c r="N876" s="37" t="s">
        <v>983</v>
      </c>
      <c r="O876" s="14">
        <v>790</v>
      </c>
      <c r="P876" s="329"/>
      <c r="Q8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6" s="27" t="s">
        <v>598</v>
      </c>
      <c r="S876" s="14">
        <v>100</v>
      </c>
      <c r="T876" s="26" t="s">
        <v>998</v>
      </c>
      <c r="U876" s="26" t="s">
        <v>998</v>
      </c>
    </row>
    <row r="877" spans="1:21" customFormat="1" ht="42.75" hidden="1" x14ac:dyDescent="0.25">
      <c r="A877" s="1"/>
      <c r="B877" s="57">
        <v>40539</v>
      </c>
      <c r="C877" s="104" t="s">
        <v>746</v>
      </c>
      <c r="D877" s="106" t="s">
        <v>747</v>
      </c>
      <c r="E877" s="89"/>
      <c r="F877" s="89" t="s">
        <v>20</v>
      </c>
      <c r="G877" s="90">
        <v>13.49</v>
      </c>
      <c r="H877" s="229">
        <v>163364</v>
      </c>
      <c r="I877" s="505"/>
      <c r="J877" s="286"/>
      <c r="K877" s="210">
        <v>0</v>
      </c>
      <c r="L877" s="24" t="s">
        <v>598</v>
      </c>
      <c r="M877" s="14">
        <v>100</v>
      </c>
      <c r="N877" s="37" t="s">
        <v>983</v>
      </c>
      <c r="O877" s="14">
        <v>790</v>
      </c>
      <c r="P877" s="329"/>
      <c r="Q8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7" s="27" t="s">
        <v>598</v>
      </c>
      <c r="S877" s="14">
        <v>100</v>
      </c>
      <c r="T877" s="26" t="s">
        <v>998</v>
      </c>
      <c r="U877" s="26" t="s">
        <v>998</v>
      </c>
    </row>
    <row r="878" spans="1:21" customFormat="1" ht="42.75" hidden="1" x14ac:dyDescent="0.25">
      <c r="A878" s="1"/>
      <c r="B878" s="57">
        <v>405310</v>
      </c>
      <c r="C878" s="101" t="s">
        <v>748</v>
      </c>
      <c r="D878" s="113" t="s">
        <v>749</v>
      </c>
      <c r="E878" s="99"/>
      <c r="F878" s="99" t="s">
        <v>20</v>
      </c>
      <c r="G878" s="107">
        <v>11.32</v>
      </c>
      <c r="H878" s="250">
        <v>137085</v>
      </c>
      <c r="I878" s="505"/>
      <c r="J878" s="286"/>
      <c r="K878" s="210">
        <v>0</v>
      </c>
      <c r="L878" s="412" t="s">
        <v>598</v>
      </c>
      <c r="M878" s="311">
        <v>100</v>
      </c>
      <c r="N878" s="209" t="s">
        <v>983</v>
      </c>
      <c r="O878" s="311">
        <v>790</v>
      </c>
      <c r="P878" s="434"/>
      <c r="Q8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8" s="400" t="s">
        <v>598</v>
      </c>
      <c r="S878" s="311">
        <v>100</v>
      </c>
      <c r="T878" s="26" t="s">
        <v>998</v>
      </c>
      <c r="U878" s="26" t="s">
        <v>998</v>
      </c>
    </row>
    <row r="879" spans="1:21" customFormat="1" ht="37.5" hidden="1" customHeight="1" x14ac:dyDescent="0.25">
      <c r="A879" s="23"/>
      <c r="B879" s="57">
        <v>4054</v>
      </c>
      <c r="C879" s="595">
        <v>4054</v>
      </c>
      <c r="D879" s="671" t="s">
        <v>750</v>
      </c>
      <c r="E879" s="109">
        <v>1</v>
      </c>
      <c r="F879" s="109" t="s">
        <v>673</v>
      </c>
      <c r="G879" s="110">
        <v>3520.03</v>
      </c>
      <c r="H879" s="266">
        <v>42627563</v>
      </c>
      <c r="I879" s="120"/>
      <c r="J879" s="286"/>
      <c r="K879" s="210">
        <v>0</v>
      </c>
      <c r="L879" s="302" t="s">
        <v>181</v>
      </c>
      <c r="M879" s="215">
        <v>100</v>
      </c>
      <c r="N879" s="216" t="s">
        <v>520</v>
      </c>
      <c r="O879" s="215">
        <v>5253</v>
      </c>
      <c r="P879" s="436"/>
      <c r="Q8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9" s="219" t="s">
        <v>416</v>
      </c>
      <c r="S879" s="304">
        <v>100</v>
      </c>
      <c r="T879" s="26" t="s">
        <v>998</v>
      </c>
      <c r="U879" s="26" t="s">
        <v>998</v>
      </c>
    </row>
    <row r="880" spans="1:21" customFormat="1" ht="33.75" hidden="1" customHeight="1" x14ac:dyDescent="0.25">
      <c r="A880" s="15">
        <v>4055</v>
      </c>
      <c r="B880" s="57"/>
      <c r="C880" s="596"/>
      <c r="D880" s="633"/>
      <c r="E880" s="89">
        <v>2</v>
      </c>
      <c r="F880" s="89" t="s">
        <v>675</v>
      </c>
      <c r="G880" s="90">
        <v>5965.16</v>
      </c>
      <c r="H880" s="267">
        <v>72238088</v>
      </c>
      <c r="I880" s="120">
        <f>+G880-G879</f>
        <v>2445.1299999999997</v>
      </c>
      <c r="J880" s="212"/>
      <c r="K880" s="210">
        <v>0</v>
      </c>
      <c r="L880" s="17" t="s">
        <v>181</v>
      </c>
      <c r="M880" s="25">
        <v>100</v>
      </c>
      <c r="N880" s="37" t="s">
        <v>520</v>
      </c>
      <c r="O880" s="25">
        <v>5253</v>
      </c>
      <c r="P880" s="329"/>
      <c r="Q880" s="30"/>
      <c r="R880" s="294"/>
      <c r="S880" s="427"/>
      <c r="T880" s="26" t="s">
        <v>998</v>
      </c>
      <c r="U880" s="26"/>
    </row>
    <row r="881" spans="1:21" customFormat="1" ht="34.5" hidden="1" customHeight="1" thickBot="1" x14ac:dyDescent="0.3">
      <c r="A881" s="15">
        <v>4056</v>
      </c>
      <c r="B881" s="57"/>
      <c r="C881" s="597"/>
      <c r="D881" s="634"/>
      <c r="E881" s="111">
        <v>3</v>
      </c>
      <c r="F881" s="111" t="s">
        <v>677</v>
      </c>
      <c r="G881" s="112">
        <v>11071.19</v>
      </c>
      <c r="H881" s="268">
        <v>134072111</v>
      </c>
      <c r="I881" s="120">
        <f>+G881-G879</f>
        <v>7551.16</v>
      </c>
      <c r="J881" s="212"/>
      <c r="K881" s="210">
        <v>0</v>
      </c>
      <c r="L881" s="307" t="s">
        <v>181</v>
      </c>
      <c r="M881" s="221">
        <v>100</v>
      </c>
      <c r="N881" s="222" t="s">
        <v>520</v>
      </c>
      <c r="O881" s="221">
        <v>5253</v>
      </c>
      <c r="P881" s="437"/>
      <c r="Q881" s="224"/>
      <c r="R881" s="295"/>
      <c r="S881" s="428"/>
      <c r="T881" s="26" t="s">
        <v>998</v>
      </c>
      <c r="U881" s="26"/>
    </row>
    <row r="882" spans="1:21" customFormat="1" ht="24" hidden="1" customHeight="1" x14ac:dyDescent="0.25">
      <c r="A882" s="1"/>
      <c r="B882" s="57">
        <v>4057</v>
      </c>
      <c r="C882" s="108">
        <v>4057</v>
      </c>
      <c r="D882" s="707" t="s">
        <v>751</v>
      </c>
      <c r="E882" s="708"/>
      <c r="F882" s="708"/>
      <c r="G882" s="560"/>
      <c r="H882" s="231"/>
      <c r="I882" s="505"/>
      <c r="J882" s="509"/>
      <c r="K882" s="210">
        <v>0</v>
      </c>
      <c r="L882" s="274" t="s">
        <v>42</v>
      </c>
      <c r="M882" s="344" t="s">
        <v>42</v>
      </c>
      <c r="N882" s="344" t="s">
        <v>42</v>
      </c>
      <c r="O882" s="344" t="s">
        <v>42</v>
      </c>
      <c r="P882" s="435"/>
      <c r="Q8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82" s="344" t="s">
        <v>42</v>
      </c>
      <c r="S882" s="344" t="s">
        <v>42</v>
      </c>
      <c r="T882" s="344" t="s">
        <v>42</v>
      </c>
      <c r="U882" s="299" t="s">
        <v>41</v>
      </c>
    </row>
    <row r="883" spans="1:21" customFormat="1" ht="42.75" hidden="1" x14ac:dyDescent="0.25">
      <c r="A883" s="1"/>
      <c r="B883" s="59">
        <v>40571</v>
      </c>
      <c r="C883" s="104" t="s">
        <v>752</v>
      </c>
      <c r="D883" s="106" t="s">
        <v>753</v>
      </c>
      <c r="E883" s="89"/>
      <c r="F883" s="89" t="s">
        <v>20</v>
      </c>
      <c r="G883" s="90">
        <v>17.690000000000001</v>
      </c>
      <c r="H883" s="229">
        <v>214226</v>
      </c>
      <c r="I883" s="505"/>
      <c r="J883" s="286"/>
      <c r="K883" s="210">
        <v>0</v>
      </c>
      <c r="L883" s="24" t="s">
        <v>719</v>
      </c>
      <c r="M883" s="14">
        <v>100</v>
      </c>
      <c r="N883" s="37" t="s">
        <v>520</v>
      </c>
      <c r="O883" s="14">
        <v>1807</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3" s="20" t="s">
        <v>719</v>
      </c>
      <c r="S883" s="14">
        <v>100</v>
      </c>
      <c r="T883" s="26" t="s">
        <v>998</v>
      </c>
      <c r="U883" s="26" t="s">
        <v>998</v>
      </c>
    </row>
    <row r="884" spans="1:21" customFormat="1" ht="42.75" hidden="1" x14ac:dyDescent="0.25">
      <c r="A884" s="1"/>
      <c r="B884" s="57">
        <v>40572</v>
      </c>
      <c r="C884" s="104" t="s">
        <v>754</v>
      </c>
      <c r="D884" s="106" t="s">
        <v>755</v>
      </c>
      <c r="E884" s="89"/>
      <c r="F884" s="89" t="s">
        <v>20</v>
      </c>
      <c r="G884" s="90">
        <v>41.27</v>
      </c>
      <c r="H884" s="229">
        <v>499780</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4" s="20" t="s">
        <v>719</v>
      </c>
      <c r="S884" s="14">
        <v>100</v>
      </c>
      <c r="T884" s="26" t="s">
        <v>998</v>
      </c>
      <c r="U884" s="26" t="s">
        <v>998</v>
      </c>
    </row>
    <row r="885" spans="1:21" customFormat="1" ht="42.75" hidden="1" x14ac:dyDescent="0.25">
      <c r="A885" s="1"/>
      <c r="B885" s="57">
        <v>40573</v>
      </c>
      <c r="C885" s="104" t="s">
        <v>756</v>
      </c>
      <c r="D885" s="106" t="s">
        <v>757</v>
      </c>
      <c r="E885" s="89"/>
      <c r="F885" s="89" t="s">
        <v>20</v>
      </c>
      <c r="G885" s="90">
        <v>64.81</v>
      </c>
      <c r="H885" s="229">
        <v>784849</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5" s="20" t="s">
        <v>719</v>
      </c>
      <c r="S885" s="14">
        <v>100</v>
      </c>
      <c r="T885" s="26" t="s">
        <v>998</v>
      </c>
      <c r="U885" s="26" t="s">
        <v>998</v>
      </c>
    </row>
    <row r="886" spans="1:21" customFormat="1" ht="42.75" hidden="1" x14ac:dyDescent="0.25">
      <c r="A886" s="1"/>
      <c r="B886" s="61">
        <v>40576</v>
      </c>
      <c r="C886" s="104" t="s">
        <v>758</v>
      </c>
      <c r="D886" s="106" t="s">
        <v>759</v>
      </c>
      <c r="E886" s="89"/>
      <c r="F886" s="89" t="s">
        <v>20</v>
      </c>
      <c r="G886" s="90">
        <v>88.39</v>
      </c>
      <c r="H886" s="229">
        <v>1070403</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6" s="20" t="s">
        <v>719</v>
      </c>
      <c r="S886" s="14">
        <v>100</v>
      </c>
      <c r="T886" s="26" t="s">
        <v>998</v>
      </c>
      <c r="U886" s="26" t="s">
        <v>998</v>
      </c>
    </row>
    <row r="887" spans="1:21" customFormat="1" ht="24" hidden="1" customHeight="1" x14ac:dyDescent="0.25">
      <c r="A887" s="1"/>
      <c r="B887" s="57">
        <v>4058</v>
      </c>
      <c r="C887" s="122">
        <v>4058</v>
      </c>
      <c r="D887" s="701" t="s">
        <v>760</v>
      </c>
      <c r="E887" s="702"/>
      <c r="F887" s="702"/>
      <c r="G887" s="170"/>
      <c r="H887" s="229"/>
      <c r="I887" s="505"/>
      <c r="J887" s="509"/>
      <c r="K887" s="210">
        <v>0</v>
      </c>
      <c r="L887" s="17" t="s">
        <v>42</v>
      </c>
      <c r="M887" s="210" t="s">
        <v>42</v>
      </c>
      <c r="N887" s="210" t="s">
        <v>42</v>
      </c>
      <c r="O887" s="210" t="s">
        <v>42</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7" s="210" t="s">
        <v>42</v>
      </c>
      <c r="S887" s="210" t="s">
        <v>42</v>
      </c>
      <c r="T887" s="210" t="s">
        <v>42</v>
      </c>
      <c r="U887" s="299" t="s">
        <v>41</v>
      </c>
    </row>
    <row r="888" spans="1:21" customFormat="1" ht="42.75" hidden="1" x14ac:dyDescent="0.25">
      <c r="A888" s="1"/>
      <c r="B888" s="59">
        <v>40581</v>
      </c>
      <c r="C888" s="104" t="s">
        <v>761</v>
      </c>
      <c r="D888" s="106" t="s">
        <v>762</v>
      </c>
      <c r="E888" s="89"/>
      <c r="F888" s="89" t="s">
        <v>20</v>
      </c>
      <c r="G888" s="90">
        <v>17.690000000000001</v>
      </c>
      <c r="H888" s="229">
        <v>214226</v>
      </c>
      <c r="I888" s="505"/>
      <c r="J888" s="286"/>
      <c r="K888" s="210">
        <v>0</v>
      </c>
      <c r="L888" s="24" t="s">
        <v>719</v>
      </c>
      <c r="M888" s="14">
        <v>100</v>
      </c>
      <c r="N888" s="37" t="s">
        <v>520</v>
      </c>
      <c r="O888" s="14">
        <v>1807</v>
      </c>
      <c r="P888" s="329"/>
      <c r="Q8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8" s="20" t="s">
        <v>719</v>
      </c>
      <c r="S888" s="14">
        <v>100</v>
      </c>
      <c r="T888" s="26" t="s">
        <v>998</v>
      </c>
      <c r="U888" s="26" t="s">
        <v>998</v>
      </c>
    </row>
    <row r="889" spans="1:21" customFormat="1" ht="42.75" hidden="1" x14ac:dyDescent="0.25">
      <c r="A889" s="1"/>
      <c r="B889" s="57">
        <v>40582</v>
      </c>
      <c r="C889" s="104" t="s">
        <v>763</v>
      </c>
      <c r="D889" s="106" t="s">
        <v>764</v>
      </c>
      <c r="E889" s="89"/>
      <c r="F889" s="89" t="s">
        <v>20</v>
      </c>
      <c r="G889" s="90">
        <v>41.27</v>
      </c>
      <c r="H889" s="229">
        <v>499780</v>
      </c>
      <c r="I889" s="505"/>
      <c r="J889" s="286"/>
      <c r="K889" s="210">
        <v>0</v>
      </c>
      <c r="L889" s="24" t="s">
        <v>719</v>
      </c>
      <c r="M889" s="14">
        <v>100</v>
      </c>
      <c r="N889" s="37" t="s">
        <v>520</v>
      </c>
      <c r="O889" s="14">
        <v>1807</v>
      </c>
      <c r="P889" s="329"/>
      <c r="Q8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9" s="20" t="s">
        <v>719</v>
      </c>
      <c r="S889" s="14">
        <v>100</v>
      </c>
      <c r="T889" s="26" t="s">
        <v>998</v>
      </c>
      <c r="U889" s="26" t="s">
        <v>998</v>
      </c>
    </row>
    <row r="890" spans="1:21" customFormat="1" ht="42.75" hidden="1" x14ac:dyDescent="0.25">
      <c r="A890" s="1"/>
      <c r="B890" s="57">
        <v>40583</v>
      </c>
      <c r="C890" s="104" t="s">
        <v>765</v>
      </c>
      <c r="D890" s="106" t="s">
        <v>766</v>
      </c>
      <c r="E890" s="89"/>
      <c r="F890" s="89" t="s">
        <v>20</v>
      </c>
      <c r="G890" s="90">
        <v>53.02</v>
      </c>
      <c r="H890" s="229">
        <v>642072</v>
      </c>
      <c r="I890" s="505"/>
      <c r="J890" s="286"/>
      <c r="K890" s="210">
        <v>0</v>
      </c>
      <c r="L890" s="24" t="s">
        <v>719</v>
      </c>
      <c r="M890" s="14">
        <v>100</v>
      </c>
      <c r="N890" s="37" t="s">
        <v>520</v>
      </c>
      <c r="O890" s="14">
        <v>1807</v>
      </c>
      <c r="P890" s="329"/>
      <c r="Q89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90" s="20" t="s">
        <v>719</v>
      </c>
      <c r="S890" s="14">
        <v>100</v>
      </c>
      <c r="T890" s="26" t="s">
        <v>998</v>
      </c>
      <c r="U890" s="26" t="s">
        <v>998</v>
      </c>
    </row>
    <row r="891" spans="1:21" customFormat="1" ht="42.75" hidden="1" x14ac:dyDescent="0.25">
      <c r="A891" s="1"/>
      <c r="B891" s="57">
        <v>40584</v>
      </c>
      <c r="C891" s="104" t="s">
        <v>767</v>
      </c>
      <c r="D891" s="106" t="s">
        <v>768</v>
      </c>
      <c r="E891" s="89"/>
      <c r="F891" s="89" t="s">
        <v>20</v>
      </c>
      <c r="G891" s="90">
        <v>64.81</v>
      </c>
      <c r="H891" s="229">
        <v>784849</v>
      </c>
      <c r="I891" s="505"/>
      <c r="J891" s="286"/>
      <c r="K891" s="210">
        <v>0</v>
      </c>
      <c r="L891" s="24" t="s">
        <v>719</v>
      </c>
      <c r="M891" s="14">
        <v>100</v>
      </c>
      <c r="N891" s="37" t="s">
        <v>520</v>
      </c>
      <c r="O891" s="14">
        <v>1807</v>
      </c>
      <c r="P891" s="329"/>
      <c r="Q89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91" s="20" t="s">
        <v>719</v>
      </c>
      <c r="S891" s="14">
        <v>100</v>
      </c>
      <c r="T891" s="26" t="s">
        <v>998</v>
      </c>
      <c r="U891" s="26" t="s">
        <v>998</v>
      </c>
    </row>
    <row r="892" spans="1:21" customFormat="1" ht="28.5" hidden="1" x14ac:dyDescent="0.25">
      <c r="A892" s="1"/>
      <c r="B892" s="57">
        <v>4059</v>
      </c>
      <c r="C892" s="101">
        <v>4059</v>
      </c>
      <c r="D892" s="113" t="s">
        <v>769</v>
      </c>
      <c r="E892" s="99"/>
      <c r="F892" s="99" t="s">
        <v>20</v>
      </c>
      <c r="G892" s="107">
        <v>154.38</v>
      </c>
      <c r="H892" s="250">
        <v>1869542</v>
      </c>
      <c r="I892" s="505"/>
      <c r="J892" s="286"/>
      <c r="K892" s="210">
        <v>0</v>
      </c>
      <c r="L892" s="412" t="s">
        <v>719</v>
      </c>
      <c r="M892" s="311">
        <v>100</v>
      </c>
      <c r="N892" s="209" t="s">
        <v>520</v>
      </c>
      <c r="O892" s="311">
        <v>5256</v>
      </c>
      <c r="P892" s="434"/>
      <c r="Q8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92" s="406" t="s">
        <v>21</v>
      </c>
      <c r="S892" s="311">
        <v>100</v>
      </c>
      <c r="T892" s="26" t="s">
        <v>998</v>
      </c>
      <c r="U892" s="26" t="s">
        <v>998</v>
      </c>
    </row>
    <row r="893" spans="1:21" customFormat="1" ht="33" hidden="1" customHeight="1" x14ac:dyDescent="0.25">
      <c r="A893" s="23"/>
      <c r="B893" s="79">
        <v>4060</v>
      </c>
      <c r="C893" s="619">
        <v>4060</v>
      </c>
      <c r="D893" s="610" t="s">
        <v>770</v>
      </c>
      <c r="E893" s="181">
        <v>1</v>
      </c>
      <c r="F893" s="181" t="s">
        <v>615</v>
      </c>
      <c r="G893" s="183">
        <v>3063.5</v>
      </c>
      <c r="H893" s="266">
        <v>37098985</v>
      </c>
      <c r="I893" s="120"/>
      <c r="J893" s="327"/>
      <c r="K893" s="210">
        <v>0</v>
      </c>
      <c r="L893" s="418" t="s">
        <v>21</v>
      </c>
      <c r="M893" s="391">
        <v>100</v>
      </c>
      <c r="N893" s="216" t="s">
        <v>520</v>
      </c>
      <c r="O893" s="391">
        <v>243</v>
      </c>
      <c r="P893" s="419"/>
      <c r="Q8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3" s="219" t="s">
        <v>21</v>
      </c>
      <c r="S893" s="420">
        <v>100</v>
      </c>
      <c r="T893" s="26" t="s">
        <v>998</v>
      </c>
      <c r="U893" s="26" t="s">
        <v>998</v>
      </c>
    </row>
    <row r="894" spans="1:21" customFormat="1" ht="33" hidden="1" customHeight="1" x14ac:dyDescent="0.25">
      <c r="A894" s="15">
        <v>4061</v>
      </c>
      <c r="B894" s="79"/>
      <c r="C894" s="620"/>
      <c r="D894" s="611"/>
      <c r="E894" s="16">
        <v>2</v>
      </c>
      <c r="F894" s="16" t="s">
        <v>617</v>
      </c>
      <c r="G894" s="12">
        <v>4096.49</v>
      </c>
      <c r="H894" s="267">
        <v>49608494</v>
      </c>
      <c r="I894" s="120">
        <f>+G894-G893</f>
        <v>1032.9899999999998</v>
      </c>
      <c r="J894" s="528"/>
      <c r="K894" s="210">
        <v>0</v>
      </c>
      <c r="L894" s="176" t="s">
        <v>21</v>
      </c>
      <c r="M894" s="14">
        <v>100</v>
      </c>
      <c r="N894" s="37" t="s">
        <v>520</v>
      </c>
      <c r="O894" s="14">
        <v>243</v>
      </c>
      <c r="P894" s="213"/>
      <c r="Q894" s="30"/>
      <c r="R894" s="294"/>
      <c r="S894" s="427"/>
      <c r="T894" s="26" t="s">
        <v>998</v>
      </c>
      <c r="U894" s="26"/>
    </row>
    <row r="895" spans="1:21" customFormat="1" ht="33" hidden="1" customHeight="1" thickBot="1" x14ac:dyDescent="0.3">
      <c r="A895" s="15">
        <v>4062</v>
      </c>
      <c r="B895" s="79"/>
      <c r="C895" s="621"/>
      <c r="D895" s="612"/>
      <c r="E895" s="185">
        <v>3</v>
      </c>
      <c r="F895" s="185" t="s">
        <v>619</v>
      </c>
      <c r="G895" s="187">
        <v>7609.26</v>
      </c>
      <c r="H895" s="268">
        <v>92148139</v>
      </c>
      <c r="I895" s="120">
        <f>+G895-G893</f>
        <v>4545.76</v>
      </c>
      <c r="J895" s="528"/>
      <c r="K895" s="210">
        <v>0</v>
      </c>
      <c r="L895" s="422" t="s">
        <v>21</v>
      </c>
      <c r="M895" s="423">
        <v>100</v>
      </c>
      <c r="N895" s="222" t="s">
        <v>520</v>
      </c>
      <c r="O895" s="423">
        <v>243</v>
      </c>
      <c r="P895" s="225"/>
      <c r="Q895" s="224"/>
      <c r="R895" s="295"/>
      <c r="S895" s="428"/>
      <c r="T895" s="26" t="s">
        <v>998</v>
      </c>
      <c r="U895" s="26"/>
    </row>
    <row r="896" spans="1:21" customFormat="1" ht="30" hidden="1" customHeight="1" x14ac:dyDescent="0.25">
      <c r="A896" s="23"/>
      <c r="B896" s="79">
        <v>4063</v>
      </c>
      <c r="C896" s="619">
        <v>4063</v>
      </c>
      <c r="D896" s="610" t="s">
        <v>771</v>
      </c>
      <c r="E896" s="181">
        <v>1</v>
      </c>
      <c r="F896" s="181" t="s">
        <v>615</v>
      </c>
      <c r="G896" s="183">
        <v>2398.44</v>
      </c>
      <c r="H896" s="266">
        <v>29045108</v>
      </c>
      <c r="I896" s="120"/>
      <c r="J896" s="327"/>
      <c r="K896" s="210">
        <v>0</v>
      </c>
      <c r="L896" s="418" t="s">
        <v>21</v>
      </c>
      <c r="M896" s="391">
        <v>100</v>
      </c>
      <c r="N896" s="216" t="s">
        <v>520</v>
      </c>
      <c r="O896" s="391">
        <v>5254</v>
      </c>
      <c r="P896" s="419"/>
      <c r="Q89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6" s="219" t="s">
        <v>21</v>
      </c>
      <c r="S896" s="420">
        <v>100</v>
      </c>
      <c r="T896" s="26" t="s">
        <v>998</v>
      </c>
      <c r="U896" s="26" t="s">
        <v>998</v>
      </c>
    </row>
    <row r="897" spans="1:21" customFormat="1" ht="30" hidden="1" customHeight="1" x14ac:dyDescent="0.25">
      <c r="A897" s="15">
        <v>4064</v>
      </c>
      <c r="B897" s="79"/>
      <c r="C897" s="620"/>
      <c r="D897" s="611"/>
      <c r="E897" s="16">
        <v>2</v>
      </c>
      <c r="F897" s="16" t="s">
        <v>617</v>
      </c>
      <c r="G897" s="12">
        <v>3148.41</v>
      </c>
      <c r="H897" s="267">
        <v>38127245</v>
      </c>
      <c r="I897" s="120">
        <f>+G897-G896</f>
        <v>749.9699999999998</v>
      </c>
      <c r="J897" s="528"/>
      <c r="K897" s="210">
        <v>0</v>
      </c>
      <c r="L897" s="176" t="s">
        <v>21</v>
      </c>
      <c r="M897" s="14">
        <v>100</v>
      </c>
      <c r="N897" s="37" t="s">
        <v>520</v>
      </c>
      <c r="O897" s="14">
        <v>5254</v>
      </c>
      <c r="P897" s="213"/>
      <c r="Q897" s="30"/>
      <c r="R897" s="294"/>
      <c r="S897" s="427"/>
      <c r="T897" s="26" t="s">
        <v>998</v>
      </c>
      <c r="U897" s="26"/>
    </row>
    <row r="898" spans="1:21" customFormat="1" ht="30" hidden="1" customHeight="1" thickBot="1" x14ac:dyDescent="0.3">
      <c r="A898" s="15">
        <v>4065</v>
      </c>
      <c r="B898" s="79"/>
      <c r="C898" s="621"/>
      <c r="D898" s="612"/>
      <c r="E898" s="185">
        <v>3</v>
      </c>
      <c r="F898" s="185" t="s">
        <v>619</v>
      </c>
      <c r="G898" s="187">
        <v>6289.74</v>
      </c>
      <c r="H898" s="268">
        <v>76168751</v>
      </c>
      <c r="I898" s="120">
        <f>+G898-G896</f>
        <v>3891.2999999999997</v>
      </c>
      <c r="J898" s="528"/>
      <c r="K898" s="210">
        <v>0</v>
      </c>
      <c r="L898" s="422" t="s">
        <v>21</v>
      </c>
      <c r="M898" s="423">
        <v>100</v>
      </c>
      <c r="N898" s="222" t="s">
        <v>520</v>
      </c>
      <c r="O898" s="423">
        <v>5254</v>
      </c>
      <c r="P898" s="225"/>
      <c r="Q898" s="224"/>
      <c r="R898" s="295"/>
      <c r="S898" s="428"/>
      <c r="T898" s="26" t="s">
        <v>998</v>
      </c>
      <c r="U898" s="26"/>
    </row>
    <row r="899" spans="1:21" customFormat="1" ht="42.75" hidden="1" x14ac:dyDescent="0.25">
      <c r="A899" s="1"/>
      <c r="B899" s="79">
        <v>40691</v>
      </c>
      <c r="C899" s="133" t="s">
        <v>772</v>
      </c>
      <c r="D899" s="134" t="s">
        <v>773</v>
      </c>
      <c r="E899" s="100"/>
      <c r="F899" s="100" t="s">
        <v>20</v>
      </c>
      <c r="G899" s="125">
        <v>677.36</v>
      </c>
      <c r="H899" s="231">
        <v>8202830</v>
      </c>
      <c r="I899" s="505"/>
      <c r="J899" s="286"/>
      <c r="K899" s="210">
        <v>0</v>
      </c>
      <c r="L899" s="274" t="s">
        <v>287</v>
      </c>
      <c r="M899" s="275">
        <v>100</v>
      </c>
      <c r="N899" s="287" t="s">
        <v>520</v>
      </c>
      <c r="O899" s="275">
        <v>424</v>
      </c>
      <c r="P899" s="336"/>
      <c r="Q8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9" s="338" t="s">
        <v>287</v>
      </c>
      <c r="S899" s="275">
        <v>100</v>
      </c>
      <c r="T899" s="26" t="s">
        <v>998</v>
      </c>
      <c r="U899" s="26" t="s">
        <v>998</v>
      </c>
    </row>
    <row r="900" spans="1:21" customFormat="1" ht="28.5" hidden="1" x14ac:dyDescent="0.25">
      <c r="A900" s="1"/>
      <c r="B900" s="80">
        <v>4070</v>
      </c>
      <c r="C900" s="104">
        <v>4070</v>
      </c>
      <c r="D900" s="106" t="s">
        <v>774</v>
      </c>
      <c r="E900" s="89"/>
      <c r="F900" s="89" t="s">
        <v>20</v>
      </c>
      <c r="G900" s="90">
        <v>1613.65</v>
      </c>
      <c r="H900" s="229">
        <v>19541302</v>
      </c>
      <c r="I900" s="505"/>
      <c r="J900" s="286"/>
      <c r="K900" s="210">
        <v>0</v>
      </c>
      <c r="L900" s="17" t="s">
        <v>21</v>
      </c>
      <c r="M900" s="25">
        <v>100</v>
      </c>
      <c r="N900" s="37" t="s">
        <v>520</v>
      </c>
      <c r="O900" s="25">
        <v>225</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900" s="20" t="s">
        <v>21</v>
      </c>
      <c r="S900" s="25">
        <v>100</v>
      </c>
      <c r="T900" s="26" t="s">
        <v>998</v>
      </c>
      <c r="U900" s="26" t="s">
        <v>998</v>
      </c>
    </row>
    <row r="901" spans="1:21" customFormat="1" hidden="1" x14ac:dyDescent="0.25">
      <c r="A901" s="1"/>
      <c r="B901" s="79">
        <v>4071</v>
      </c>
      <c r="C901" s="141">
        <v>4071</v>
      </c>
      <c r="D901" s="701" t="s">
        <v>775</v>
      </c>
      <c r="E901" s="702"/>
      <c r="F901" s="702"/>
      <c r="G901" s="170"/>
      <c r="H901" s="229"/>
      <c r="I901" s="505"/>
      <c r="J901" s="509"/>
      <c r="K901" s="210">
        <v>0</v>
      </c>
      <c r="L901" s="17" t="s">
        <v>42</v>
      </c>
      <c r="M901" s="210" t="s">
        <v>42</v>
      </c>
      <c r="N901" s="210" t="s">
        <v>42</v>
      </c>
      <c r="O901" s="210" t="s">
        <v>42</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901" s="210" t="s">
        <v>42</v>
      </c>
      <c r="S901" s="210" t="s">
        <v>42</v>
      </c>
      <c r="T901" s="210" t="s">
        <v>42</v>
      </c>
      <c r="U901" s="299" t="s">
        <v>41</v>
      </c>
    </row>
    <row r="902" spans="1:21" customFormat="1" ht="28.5" hidden="1" x14ac:dyDescent="0.25">
      <c r="A902" s="1"/>
      <c r="B902" s="81">
        <v>40711</v>
      </c>
      <c r="C902" s="104" t="s">
        <v>776</v>
      </c>
      <c r="D902" s="106" t="s">
        <v>777</v>
      </c>
      <c r="E902" s="89"/>
      <c r="F902" s="89" t="s">
        <v>20</v>
      </c>
      <c r="G902" s="90">
        <v>3.04</v>
      </c>
      <c r="H902" s="229">
        <v>36814</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902" s="27" t="s">
        <v>598</v>
      </c>
      <c r="S902" s="25">
        <v>100</v>
      </c>
      <c r="T902" s="26" t="s">
        <v>998</v>
      </c>
      <c r="U902" s="26" t="s">
        <v>998</v>
      </c>
    </row>
    <row r="903" spans="1:21" customFormat="1" ht="28.5" hidden="1" x14ac:dyDescent="0.25">
      <c r="A903" s="1"/>
      <c r="B903" s="79">
        <v>40712</v>
      </c>
      <c r="C903" s="104" t="s">
        <v>778</v>
      </c>
      <c r="D903" s="106" t="s">
        <v>779</v>
      </c>
      <c r="E903" s="89"/>
      <c r="F903" s="89" t="s">
        <v>20</v>
      </c>
      <c r="G903" s="90">
        <v>4.88</v>
      </c>
      <c r="H903" s="229">
        <v>59097</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3" s="27" t="s">
        <v>598</v>
      </c>
      <c r="S903" s="25">
        <v>100</v>
      </c>
      <c r="T903" s="26" t="s">
        <v>998</v>
      </c>
      <c r="U903" s="26" t="s">
        <v>998</v>
      </c>
    </row>
    <row r="904" spans="1:21" customFormat="1" ht="28.5" hidden="1" x14ac:dyDescent="0.25">
      <c r="A904" s="1"/>
      <c r="B904" s="79">
        <v>40713</v>
      </c>
      <c r="C904" s="104" t="s">
        <v>780</v>
      </c>
      <c r="D904" s="106" t="s">
        <v>781</v>
      </c>
      <c r="E904" s="89"/>
      <c r="F904" s="89" t="s">
        <v>20</v>
      </c>
      <c r="G904" s="90">
        <v>9.5</v>
      </c>
      <c r="H904" s="229">
        <v>115045</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4" s="27" t="s">
        <v>598</v>
      </c>
      <c r="S904" s="25">
        <v>100</v>
      </c>
      <c r="T904" s="26" t="s">
        <v>998</v>
      </c>
      <c r="U904" s="26" t="s">
        <v>998</v>
      </c>
    </row>
    <row r="905" spans="1:21" customFormat="1" ht="28.5" hidden="1" x14ac:dyDescent="0.25">
      <c r="A905" s="1"/>
      <c r="B905" s="79">
        <v>40714</v>
      </c>
      <c r="C905" s="104" t="s">
        <v>782</v>
      </c>
      <c r="D905" s="106" t="s">
        <v>783</v>
      </c>
      <c r="E905" s="89"/>
      <c r="F905" s="89" t="s">
        <v>20</v>
      </c>
      <c r="G905" s="90">
        <v>12.43</v>
      </c>
      <c r="H905" s="229">
        <v>150527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5" s="27" t="s">
        <v>598</v>
      </c>
      <c r="S905" s="25">
        <v>100</v>
      </c>
      <c r="T905" s="26" t="s">
        <v>998</v>
      </c>
      <c r="U905" s="26" t="s">
        <v>998</v>
      </c>
    </row>
    <row r="906" spans="1:21" customFormat="1" ht="28.5" hidden="1" x14ac:dyDescent="0.25">
      <c r="A906" s="1"/>
      <c r="B906" s="79">
        <v>40715</v>
      </c>
      <c r="C906" s="104" t="s">
        <v>784</v>
      </c>
      <c r="D906" s="106" t="s">
        <v>785</v>
      </c>
      <c r="E906" s="89"/>
      <c r="F906" s="89" t="s">
        <v>20</v>
      </c>
      <c r="G906" s="90">
        <v>1.98</v>
      </c>
      <c r="H906" s="229">
        <v>23978</v>
      </c>
      <c r="I906" s="505"/>
      <c r="J906" s="286"/>
      <c r="K906" s="210">
        <v>0</v>
      </c>
      <c r="L906" s="24" t="s">
        <v>598</v>
      </c>
      <c r="M906" s="25">
        <v>100</v>
      </c>
      <c r="N906" s="25" t="s">
        <v>983</v>
      </c>
      <c r="O906" s="25">
        <v>5257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6" s="27" t="s">
        <v>598</v>
      </c>
      <c r="S906" s="25">
        <v>100</v>
      </c>
      <c r="T906" s="26" t="s">
        <v>998</v>
      </c>
      <c r="U906" s="26" t="s">
        <v>998</v>
      </c>
    </row>
    <row r="907" spans="1:21" customFormat="1" ht="28.5" hidden="1" x14ac:dyDescent="0.25">
      <c r="A907" s="1"/>
      <c r="B907" s="79">
        <v>40716</v>
      </c>
      <c r="C907" s="104" t="s">
        <v>786</v>
      </c>
      <c r="D907" s="106" t="s">
        <v>787</v>
      </c>
      <c r="E907" s="89"/>
      <c r="F907" s="89" t="s">
        <v>20</v>
      </c>
      <c r="G907" s="90">
        <v>3.4</v>
      </c>
      <c r="H907" s="229">
        <v>41174</v>
      </c>
      <c r="I907" s="505"/>
      <c r="J907" s="286"/>
      <c r="K907" s="210">
        <v>0</v>
      </c>
      <c r="L907" s="24" t="s">
        <v>598</v>
      </c>
      <c r="M907" s="25">
        <v>100</v>
      </c>
      <c r="N907" s="25" t="s">
        <v>983</v>
      </c>
      <c r="O907" s="25">
        <v>5257</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7" s="27" t="s">
        <v>598</v>
      </c>
      <c r="S907" s="25">
        <v>100</v>
      </c>
      <c r="T907" s="26" t="s">
        <v>998</v>
      </c>
      <c r="U907" s="26" t="s">
        <v>998</v>
      </c>
    </row>
    <row r="908" spans="1:21" customFormat="1" ht="28.5" hidden="1" x14ac:dyDescent="0.25">
      <c r="A908" s="1"/>
      <c r="B908" s="79">
        <v>40717</v>
      </c>
      <c r="C908" s="104" t="s">
        <v>788</v>
      </c>
      <c r="D908" s="106" t="s">
        <v>789</v>
      </c>
      <c r="E908" s="89"/>
      <c r="F908" s="89" t="s">
        <v>20</v>
      </c>
      <c r="G908" s="90">
        <v>6.28</v>
      </c>
      <c r="H908" s="229">
        <v>76051</v>
      </c>
      <c r="I908" s="505"/>
      <c r="J908" s="286"/>
      <c r="K908" s="210">
        <v>0</v>
      </c>
      <c r="L908" s="24" t="s">
        <v>598</v>
      </c>
      <c r="M908" s="25">
        <v>100</v>
      </c>
      <c r="N908" s="25" t="s">
        <v>983</v>
      </c>
      <c r="O908" s="25">
        <v>5257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8" s="27" t="s">
        <v>598</v>
      </c>
      <c r="S908" s="25">
        <v>100</v>
      </c>
      <c r="T908" s="26" t="s">
        <v>998</v>
      </c>
      <c r="U908" s="26" t="s">
        <v>998</v>
      </c>
    </row>
    <row r="909" spans="1:21" customFormat="1" ht="28.5" hidden="1" x14ac:dyDescent="0.25">
      <c r="A909" s="1"/>
      <c r="B909" s="79">
        <v>40718</v>
      </c>
      <c r="C909" s="104" t="s">
        <v>790</v>
      </c>
      <c r="D909" s="106" t="s">
        <v>791</v>
      </c>
      <c r="E909" s="89"/>
      <c r="F909" s="89" t="s">
        <v>20</v>
      </c>
      <c r="G909" s="90">
        <v>8.06</v>
      </c>
      <c r="H909" s="229">
        <v>97607</v>
      </c>
      <c r="I909" s="505"/>
      <c r="J909" s="286"/>
      <c r="K909" s="210">
        <v>0</v>
      </c>
      <c r="L909" s="24" t="s">
        <v>598</v>
      </c>
      <c r="M909" s="25">
        <v>100</v>
      </c>
      <c r="N909" s="25" t="s">
        <v>983</v>
      </c>
      <c r="O909" s="25">
        <v>5257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9" s="27" t="s">
        <v>598</v>
      </c>
      <c r="S909" s="25">
        <v>100</v>
      </c>
      <c r="T909" s="26" t="s">
        <v>998</v>
      </c>
      <c r="U909" s="26" t="s">
        <v>998</v>
      </c>
    </row>
    <row r="910" spans="1:21" customFormat="1" ht="42.75" hidden="1" x14ac:dyDescent="0.25">
      <c r="A910" s="1"/>
      <c r="B910" s="82">
        <v>4072</v>
      </c>
      <c r="C910" s="104">
        <v>4072</v>
      </c>
      <c r="D910" s="106" t="s">
        <v>792</v>
      </c>
      <c r="E910" s="89"/>
      <c r="F910" s="89" t="s">
        <v>20</v>
      </c>
      <c r="G910" s="90">
        <v>28.25</v>
      </c>
      <c r="H910" s="229">
        <v>342108</v>
      </c>
      <c r="I910" s="505"/>
      <c r="J910" s="286"/>
      <c r="K910" s="210">
        <v>0</v>
      </c>
      <c r="L910" s="24" t="s">
        <v>598</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10" s="27" t="s">
        <v>598</v>
      </c>
      <c r="S910" s="25">
        <v>100</v>
      </c>
      <c r="T910" s="26" t="s">
        <v>998</v>
      </c>
      <c r="U910" s="26" t="s">
        <v>998</v>
      </c>
    </row>
    <row r="911" spans="1:21" customFormat="1" ht="54" hidden="1" customHeight="1" x14ac:dyDescent="0.25">
      <c r="A911" s="1"/>
      <c r="B911" s="57">
        <v>4073</v>
      </c>
      <c r="C911" s="122">
        <v>4073</v>
      </c>
      <c r="D911" s="701" t="s">
        <v>793</v>
      </c>
      <c r="E911" s="702"/>
      <c r="F911" s="702"/>
      <c r="G911" s="170"/>
      <c r="H911" s="229"/>
      <c r="I911" s="505"/>
      <c r="J911" s="509"/>
      <c r="K911" s="210">
        <v>0</v>
      </c>
      <c r="L911" s="17" t="s">
        <v>42</v>
      </c>
      <c r="M911" s="210" t="s">
        <v>42</v>
      </c>
      <c r="N911" s="210" t="s">
        <v>42</v>
      </c>
      <c r="O911" s="210" t="s">
        <v>42</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11" s="210" t="s">
        <v>42</v>
      </c>
      <c r="S911" s="210" t="s">
        <v>42</v>
      </c>
      <c r="T911" s="210" t="s">
        <v>42</v>
      </c>
      <c r="U911" s="299" t="s">
        <v>41</v>
      </c>
    </row>
    <row r="912" spans="1:21" customFormat="1" ht="57.75" hidden="1" customHeight="1" x14ac:dyDescent="0.25">
      <c r="A912" s="1"/>
      <c r="B912" s="59">
        <v>40731</v>
      </c>
      <c r="C912" s="104" t="s">
        <v>794</v>
      </c>
      <c r="D912" s="106" t="s">
        <v>795</v>
      </c>
      <c r="E912" s="89"/>
      <c r="F912" s="89" t="s">
        <v>20</v>
      </c>
      <c r="G912" s="90">
        <v>26.25</v>
      </c>
      <c r="H912" s="229">
        <v>317888</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12" s="20" t="s">
        <v>719</v>
      </c>
      <c r="S912" s="25">
        <v>100</v>
      </c>
      <c r="T912" s="26" t="s">
        <v>998</v>
      </c>
      <c r="U912" s="26" t="s">
        <v>998</v>
      </c>
    </row>
    <row r="913" spans="1:21" customFormat="1" ht="69.75" hidden="1" customHeight="1" x14ac:dyDescent="0.25">
      <c r="A913" s="1"/>
      <c r="B913" s="57">
        <v>40732</v>
      </c>
      <c r="C913" s="104" t="s">
        <v>796</v>
      </c>
      <c r="D913" s="106" t="s">
        <v>797</v>
      </c>
      <c r="E913" s="89"/>
      <c r="F913" s="89" t="s">
        <v>20</v>
      </c>
      <c r="G913" s="90">
        <v>30.45</v>
      </c>
      <c r="H913" s="229">
        <v>368750</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3" s="20" t="s">
        <v>719</v>
      </c>
      <c r="S913" s="25">
        <v>100</v>
      </c>
      <c r="T913" s="26" t="s">
        <v>998</v>
      </c>
      <c r="U913" s="26" t="s">
        <v>998</v>
      </c>
    </row>
    <row r="914" spans="1:21" customFormat="1" ht="71.25" hidden="1" customHeight="1" x14ac:dyDescent="0.25">
      <c r="A914" s="1"/>
      <c r="B914" s="57">
        <v>40733</v>
      </c>
      <c r="C914" s="104" t="s">
        <v>798</v>
      </c>
      <c r="D914" s="106" t="s">
        <v>799</v>
      </c>
      <c r="E914" s="89"/>
      <c r="F914" s="89" t="s">
        <v>20</v>
      </c>
      <c r="G914" s="90">
        <v>35.880000000000003</v>
      </c>
      <c r="H914" s="229">
        <v>434507</v>
      </c>
      <c r="I914" s="505"/>
      <c r="J914" s="286"/>
      <c r="K914" s="210">
        <v>0</v>
      </c>
      <c r="L914" s="24" t="s">
        <v>719</v>
      </c>
      <c r="M914" s="25">
        <v>100</v>
      </c>
      <c r="N914" s="37" t="s">
        <v>520</v>
      </c>
      <c r="O914" s="25">
        <v>1807</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4" s="20" t="s">
        <v>719</v>
      </c>
      <c r="S914" s="25">
        <v>100</v>
      </c>
      <c r="T914" s="26" t="s">
        <v>998</v>
      </c>
      <c r="U914" s="26" t="s">
        <v>998</v>
      </c>
    </row>
    <row r="915" spans="1:21" customFormat="1" ht="75" hidden="1" customHeight="1" x14ac:dyDescent="0.25">
      <c r="A915" s="1"/>
      <c r="B915" s="57">
        <v>40734</v>
      </c>
      <c r="C915" s="104" t="s">
        <v>800</v>
      </c>
      <c r="D915" s="106" t="s">
        <v>801</v>
      </c>
      <c r="E915" s="89"/>
      <c r="F915" s="89" t="s">
        <v>20</v>
      </c>
      <c r="G915" s="90">
        <v>40.29</v>
      </c>
      <c r="H915" s="229">
        <v>487912</v>
      </c>
      <c r="I915" s="505"/>
      <c r="J915" s="286"/>
      <c r="K915" s="210">
        <v>0</v>
      </c>
      <c r="L915" s="24" t="s">
        <v>719</v>
      </c>
      <c r="M915" s="25">
        <v>100</v>
      </c>
      <c r="N915" s="37" t="s">
        <v>520</v>
      </c>
      <c r="O915" s="25">
        <v>1807</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5" s="20" t="s">
        <v>719</v>
      </c>
      <c r="S915" s="25">
        <v>100</v>
      </c>
      <c r="T915" s="26" t="s">
        <v>998</v>
      </c>
      <c r="U915" s="26" t="s">
        <v>998</v>
      </c>
    </row>
    <row r="916" spans="1:21" customFormat="1" ht="75.75" hidden="1" customHeight="1" x14ac:dyDescent="0.25">
      <c r="A916" s="1"/>
      <c r="B916" s="57">
        <v>40735</v>
      </c>
      <c r="C916" s="104" t="s">
        <v>802</v>
      </c>
      <c r="D916" s="106" t="s">
        <v>803</v>
      </c>
      <c r="E916" s="89"/>
      <c r="F916" s="89" t="s">
        <v>20</v>
      </c>
      <c r="G916" s="90">
        <v>45.08</v>
      </c>
      <c r="H916" s="229">
        <v>545919</v>
      </c>
      <c r="I916" s="505"/>
      <c r="J916" s="286"/>
      <c r="K916" s="210">
        <v>0</v>
      </c>
      <c r="L916" s="24" t="s">
        <v>719</v>
      </c>
      <c r="M916" s="25">
        <v>100</v>
      </c>
      <c r="N916" s="37" t="s">
        <v>520</v>
      </c>
      <c r="O916" s="25">
        <v>1807</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6" s="20" t="s">
        <v>719</v>
      </c>
      <c r="S916" s="25">
        <v>100</v>
      </c>
      <c r="T916" s="26" t="s">
        <v>998</v>
      </c>
      <c r="U916" s="26" t="s">
        <v>998</v>
      </c>
    </row>
    <row r="917" spans="1:21" customFormat="1" ht="77.25" hidden="1" customHeight="1" x14ac:dyDescent="0.25">
      <c r="A917" s="1"/>
      <c r="B917" s="57">
        <v>40736</v>
      </c>
      <c r="C917" s="104" t="s">
        <v>804</v>
      </c>
      <c r="D917" s="106" t="s">
        <v>805</v>
      </c>
      <c r="E917" s="89"/>
      <c r="F917" s="89" t="s">
        <v>20</v>
      </c>
      <c r="G917" s="90">
        <v>50.13</v>
      </c>
      <c r="H917" s="229">
        <v>607074</v>
      </c>
      <c r="I917" s="505"/>
      <c r="J917" s="286"/>
      <c r="K917" s="210">
        <v>0</v>
      </c>
      <c r="L917" s="24" t="s">
        <v>719</v>
      </c>
      <c r="M917" s="25">
        <v>100</v>
      </c>
      <c r="N917" s="37" t="s">
        <v>520</v>
      </c>
      <c r="O917" s="25">
        <v>1807</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7" s="20" t="s">
        <v>719</v>
      </c>
      <c r="S917" s="25">
        <v>100</v>
      </c>
      <c r="T917" s="26" t="s">
        <v>998</v>
      </c>
      <c r="U917" s="26" t="s">
        <v>998</v>
      </c>
    </row>
    <row r="918" spans="1:21" customFormat="1" ht="28.5" hidden="1" x14ac:dyDescent="0.25">
      <c r="A918" s="1"/>
      <c r="B918" s="57">
        <v>4074</v>
      </c>
      <c r="C918" s="104">
        <v>4074</v>
      </c>
      <c r="D918" s="106" t="s">
        <v>806</v>
      </c>
      <c r="E918" s="89"/>
      <c r="F918" s="89" t="s">
        <v>20</v>
      </c>
      <c r="G918" s="90">
        <v>755.99</v>
      </c>
      <c r="H918" s="229">
        <v>9155039</v>
      </c>
      <c r="I918" s="505"/>
      <c r="J918" s="286"/>
      <c r="K918" s="210">
        <v>0</v>
      </c>
      <c r="L918" s="17" t="s">
        <v>181</v>
      </c>
      <c r="M918" s="25">
        <v>100</v>
      </c>
      <c r="N918" s="37" t="s">
        <v>520</v>
      </c>
      <c r="O918" s="25">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8" s="20" t="s">
        <v>416</v>
      </c>
      <c r="S918" s="25">
        <v>100</v>
      </c>
      <c r="T918" s="26" t="s">
        <v>998</v>
      </c>
      <c r="U918" s="26" t="s">
        <v>998</v>
      </c>
    </row>
    <row r="919" spans="1:21" customFormat="1" hidden="1" x14ac:dyDescent="0.25">
      <c r="A919" s="1"/>
      <c r="B919" s="57">
        <v>4075</v>
      </c>
      <c r="C919" s="122">
        <v>4075</v>
      </c>
      <c r="D919" s="701" t="s">
        <v>807</v>
      </c>
      <c r="E919" s="702"/>
      <c r="F919" s="702"/>
      <c r="G919" s="170"/>
      <c r="H919" s="229"/>
      <c r="I919" s="505"/>
      <c r="J919" s="509"/>
      <c r="K919" s="210">
        <v>0</v>
      </c>
      <c r="L919" s="17" t="s">
        <v>42</v>
      </c>
      <c r="M919" s="210" t="s">
        <v>42</v>
      </c>
      <c r="N919" s="210" t="s">
        <v>42</v>
      </c>
      <c r="O919" s="210" t="s">
        <v>42</v>
      </c>
      <c r="P919" s="211"/>
      <c r="Q9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9" s="210" t="s">
        <v>42</v>
      </c>
      <c r="S919" s="210" t="s">
        <v>42</v>
      </c>
      <c r="T919" s="210" t="s">
        <v>42</v>
      </c>
      <c r="U919" s="299" t="s">
        <v>41</v>
      </c>
    </row>
    <row r="920" spans="1:21" customFormat="1" ht="28.5" hidden="1" x14ac:dyDescent="0.25">
      <c r="A920" s="1"/>
      <c r="B920" s="57">
        <v>40751</v>
      </c>
      <c r="C920" s="104" t="s">
        <v>808</v>
      </c>
      <c r="D920" s="106" t="s">
        <v>809</v>
      </c>
      <c r="E920" s="89"/>
      <c r="F920" s="89" t="s">
        <v>20</v>
      </c>
      <c r="G920" s="90">
        <v>327</v>
      </c>
      <c r="H920" s="229">
        <v>3959970</v>
      </c>
      <c r="I920" s="505"/>
      <c r="J920" s="286"/>
      <c r="K920" s="210">
        <v>0</v>
      </c>
      <c r="L920" s="17" t="s">
        <v>21</v>
      </c>
      <c r="M920" s="25">
        <v>100</v>
      </c>
      <c r="N920" s="37" t="s">
        <v>520</v>
      </c>
      <c r="O920" s="25">
        <v>239</v>
      </c>
      <c r="P920" s="211"/>
      <c r="Q9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20" s="20" t="s">
        <v>21</v>
      </c>
      <c r="S920" s="25">
        <v>100</v>
      </c>
      <c r="T920" s="26" t="s">
        <v>998</v>
      </c>
      <c r="U920" s="26" t="s">
        <v>998</v>
      </c>
    </row>
    <row r="921" spans="1:21" customFormat="1" ht="28.5" hidden="1" x14ac:dyDescent="0.25">
      <c r="A921" s="1"/>
      <c r="B921" s="61">
        <v>40752</v>
      </c>
      <c r="C921" s="104" t="s">
        <v>810</v>
      </c>
      <c r="D921" s="106" t="s">
        <v>811</v>
      </c>
      <c r="E921" s="89"/>
      <c r="F921" s="89" t="s">
        <v>20</v>
      </c>
      <c r="G921" s="90">
        <v>436.29</v>
      </c>
      <c r="H921" s="229">
        <v>5283472</v>
      </c>
      <c r="I921" s="505"/>
      <c r="J921" s="286"/>
      <c r="K921" s="210">
        <v>0</v>
      </c>
      <c r="L921" s="17" t="s">
        <v>21</v>
      </c>
      <c r="M921" s="25">
        <v>100</v>
      </c>
      <c r="N921" s="37" t="s">
        <v>520</v>
      </c>
      <c r="O921" s="25">
        <v>239</v>
      </c>
      <c r="P921" s="211"/>
      <c r="Q9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21" s="20" t="s">
        <v>21</v>
      </c>
      <c r="S921" s="25">
        <v>100</v>
      </c>
      <c r="T921" s="26" t="s">
        <v>998</v>
      </c>
      <c r="U921" s="26" t="s">
        <v>998</v>
      </c>
    </row>
    <row r="922" spans="1:21" customFormat="1" ht="28.5" hidden="1" x14ac:dyDescent="0.25">
      <c r="A922" s="1"/>
      <c r="B922" s="61">
        <v>4076</v>
      </c>
      <c r="C922" s="104">
        <v>4076</v>
      </c>
      <c r="D922" s="106" t="s">
        <v>990</v>
      </c>
      <c r="E922" s="89"/>
      <c r="F922" s="89" t="s">
        <v>20</v>
      </c>
      <c r="G922" s="90">
        <v>410.12</v>
      </c>
      <c r="H922" s="229">
        <v>4966553</v>
      </c>
      <c r="I922" s="505"/>
      <c r="J922" s="517"/>
      <c r="K922" s="210">
        <v>0</v>
      </c>
      <c r="L922" s="172" t="s">
        <v>21</v>
      </c>
      <c r="M922" s="468">
        <v>100</v>
      </c>
      <c r="N922" s="469" t="s">
        <v>520</v>
      </c>
      <c r="O922" s="468">
        <v>239</v>
      </c>
      <c r="P922" s="211"/>
      <c r="Q9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22" s="20" t="s">
        <v>21</v>
      </c>
      <c r="S922" s="25">
        <v>100</v>
      </c>
      <c r="T922" s="26" t="s">
        <v>998</v>
      </c>
      <c r="U922" s="26" t="s">
        <v>998</v>
      </c>
    </row>
    <row r="923" spans="1:21" customFormat="1" ht="45.6" hidden="1" customHeight="1" thickBot="1" x14ac:dyDescent="0.3">
      <c r="A923" s="1"/>
      <c r="B923" s="83">
        <v>4077</v>
      </c>
      <c r="C923" s="142">
        <v>4077</v>
      </c>
      <c r="D923" s="705" t="s">
        <v>812</v>
      </c>
      <c r="E923" s="706"/>
      <c r="F923" s="706"/>
      <c r="G923" s="559"/>
      <c r="H923" s="250"/>
      <c r="I923" s="505"/>
      <c r="J923" s="509"/>
      <c r="K923" s="210">
        <v>0</v>
      </c>
      <c r="L923" s="208" t="s">
        <v>42</v>
      </c>
      <c r="M923" s="346" t="s">
        <v>42</v>
      </c>
      <c r="N923" s="346" t="s">
        <v>42</v>
      </c>
      <c r="O923" s="346" t="s">
        <v>42</v>
      </c>
      <c r="P923" s="334"/>
      <c r="Q923"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3" s="346" t="s">
        <v>42</v>
      </c>
      <c r="S923" s="346" t="s">
        <v>42</v>
      </c>
      <c r="T923" s="210" t="s">
        <v>42</v>
      </c>
      <c r="U923" s="299" t="s">
        <v>41</v>
      </c>
    </row>
    <row r="924" spans="1:21" customFormat="1" ht="41.25" hidden="1" customHeight="1" x14ac:dyDescent="0.25">
      <c r="A924" s="23"/>
      <c r="B924" s="84">
        <v>40771</v>
      </c>
      <c r="C924" s="595" t="s">
        <v>813</v>
      </c>
      <c r="D924" s="632" t="s">
        <v>814</v>
      </c>
      <c r="E924" s="109">
        <v>1</v>
      </c>
      <c r="F924" s="109" t="s">
        <v>815</v>
      </c>
      <c r="G924" s="110">
        <v>952.74</v>
      </c>
      <c r="H924" s="266">
        <v>11537681</v>
      </c>
      <c r="I924" s="120"/>
      <c r="J924" s="509"/>
      <c r="K924" s="210">
        <v>0</v>
      </c>
      <c r="L924" s="302" t="s">
        <v>181</v>
      </c>
      <c r="M924" s="215">
        <v>100</v>
      </c>
      <c r="N924" s="216" t="s">
        <v>520</v>
      </c>
      <c r="O924" s="215">
        <v>419</v>
      </c>
      <c r="P924" s="217"/>
      <c r="Q9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4" s="219" t="s">
        <v>416</v>
      </c>
      <c r="S924" s="304">
        <v>100</v>
      </c>
      <c r="T924" s="26" t="s">
        <v>998</v>
      </c>
      <c r="U924" s="26" t="s">
        <v>998</v>
      </c>
    </row>
    <row r="925" spans="1:21" customFormat="1" ht="44.25" hidden="1" customHeight="1" thickBot="1" x14ac:dyDescent="0.3">
      <c r="A925" s="15" t="s">
        <v>816</v>
      </c>
      <c r="B925" s="85"/>
      <c r="C925" s="597"/>
      <c r="D925" s="634"/>
      <c r="E925" s="111">
        <v>2</v>
      </c>
      <c r="F925" s="111" t="s">
        <v>817</v>
      </c>
      <c r="G925" s="112">
        <v>1702.33</v>
      </c>
      <c r="H925" s="268">
        <v>20615216</v>
      </c>
      <c r="I925" s="120">
        <f>+G925-G924</f>
        <v>749.58999999999992</v>
      </c>
      <c r="J925" s="286"/>
      <c r="K925" s="210">
        <v>0</v>
      </c>
      <c r="L925" s="307" t="s">
        <v>181</v>
      </c>
      <c r="M925" s="221">
        <v>100</v>
      </c>
      <c r="N925" s="222" t="s">
        <v>520</v>
      </c>
      <c r="O925" s="221">
        <v>419</v>
      </c>
      <c r="P925" s="223"/>
      <c r="Q925" s="224"/>
      <c r="R925" s="295"/>
      <c r="S925" s="428"/>
      <c r="T925" s="26" t="s">
        <v>998</v>
      </c>
      <c r="U925" s="26"/>
    </row>
    <row r="926" spans="1:21" customFormat="1" ht="57" hidden="1" x14ac:dyDescent="0.25">
      <c r="A926" s="1"/>
      <c r="B926" s="86"/>
      <c r="C926" s="133" t="s">
        <v>818</v>
      </c>
      <c r="D926" s="134" t="s">
        <v>819</v>
      </c>
      <c r="E926" s="100"/>
      <c r="F926" s="100" t="s">
        <v>20</v>
      </c>
      <c r="G926" s="125">
        <v>686.4</v>
      </c>
      <c r="H926" s="231">
        <v>8312304</v>
      </c>
      <c r="I926" s="505"/>
      <c r="J926" s="286"/>
      <c r="K926" s="210">
        <v>0</v>
      </c>
      <c r="L926" s="274" t="s">
        <v>181</v>
      </c>
      <c r="M926" s="275">
        <v>100</v>
      </c>
      <c r="N926" s="287" t="s">
        <v>520</v>
      </c>
      <c r="O926" s="275">
        <v>419</v>
      </c>
      <c r="P926" s="336"/>
      <c r="Q92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6" s="338" t="s">
        <v>416</v>
      </c>
      <c r="S926" s="275">
        <v>100</v>
      </c>
      <c r="T926" s="26" t="s">
        <v>998</v>
      </c>
      <c r="U926" s="26" t="s">
        <v>998</v>
      </c>
    </row>
    <row r="927" spans="1:21" customFormat="1" hidden="1" x14ac:dyDescent="0.25">
      <c r="A927" s="1"/>
      <c r="B927" s="57">
        <v>4078</v>
      </c>
      <c r="C927" s="122">
        <v>4078</v>
      </c>
      <c r="D927" s="169" t="s">
        <v>820</v>
      </c>
      <c r="E927" s="170"/>
      <c r="F927" s="170"/>
      <c r="G927" s="170"/>
      <c r="H927" s="229">
        <v>0</v>
      </c>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7" s="210" t="s">
        <v>42</v>
      </c>
      <c r="S927" s="210" t="s">
        <v>42</v>
      </c>
      <c r="T927" s="210" t="s">
        <v>42</v>
      </c>
      <c r="U927" s="299" t="s">
        <v>41</v>
      </c>
    </row>
    <row r="928" spans="1:21" customFormat="1" ht="42.75" hidden="1" x14ac:dyDescent="0.25">
      <c r="A928" s="1"/>
      <c r="B928" s="59">
        <v>40781</v>
      </c>
      <c r="C928" s="104" t="s">
        <v>821</v>
      </c>
      <c r="D928" s="106" t="s">
        <v>822</v>
      </c>
      <c r="E928" s="89"/>
      <c r="F928" s="89" t="s">
        <v>20</v>
      </c>
      <c r="G928" s="90">
        <v>52.59</v>
      </c>
      <c r="H928" s="229">
        <v>636865</v>
      </c>
      <c r="I928" s="505"/>
      <c r="J928" s="286"/>
      <c r="K928" s="210">
        <v>0</v>
      </c>
      <c r="L928" s="24" t="s">
        <v>719</v>
      </c>
      <c r="M928" s="25">
        <v>100</v>
      </c>
      <c r="N928" s="37" t="s">
        <v>520</v>
      </c>
      <c r="O928" s="25">
        <v>1807</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8" s="20" t="s">
        <v>719</v>
      </c>
      <c r="S928" s="25">
        <v>100</v>
      </c>
      <c r="T928" s="26" t="s">
        <v>998</v>
      </c>
      <c r="U928" s="26" t="s">
        <v>998</v>
      </c>
    </row>
    <row r="929" spans="1:23" customFormat="1" ht="42.75" hidden="1" x14ac:dyDescent="0.25">
      <c r="A929" s="1"/>
      <c r="B929" s="57">
        <v>40782</v>
      </c>
      <c r="C929" s="104" t="s">
        <v>823</v>
      </c>
      <c r="D929" s="106" t="s">
        <v>824</v>
      </c>
      <c r="E929" s="89"/>
      <c r="F929" s="89" t="s">
        <v>20</v>
      </c>
      <c r="G929" s="90">
        <v>81.47</v>
      </c>
      <c r="H929" s="229">
        <v>986602</v>
      </c>
      <c r="I929" s="505"/>
      <c r="J929" s="286"/>
      <c r="K929" s="210">
        <v>0</v>
      </c>
      <c r="L929" s="24" t="s">
        <v>719</v>
      </c>
      <c r="M929" s="25">
        <v>100</v>
      </c>
      <c r="N929" s="37" t="s">
        <v>520</v>
      </c>
      <c r="O929" s="25">
        <v>1807</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9" s="20" t="s">
        <v>719</v>
      </c>
      <c r="S929" s="25">
        <v>100</v>
      </c>
      <c r="T929" s="26" t="s">
        <v>998</v>
      </c>
      <c r="U929" s="26" t="s">
        <v>998</v>
      </c>
    </row>
    <row r="930" spans="1:23" customFormat="1" ht="42.75" hidden="1" x14ac:dyDescent="0.25">
      <c r="A930" s="1"/>
      <c r="B930" s="57">
        <v>4079</v>
      </c>
      <c r="C930" s="104">
        <v>4079</v>
      </c>
      <c r="D930" s="106" t="s">
        <v>825</v>
      </c>
      <c r="E930" s="89"/>
      <c r="F930" s="89" t="s">
        <v>20</v>
      </c>
      <c r="G930" s="90">
        <v>1791.57</v>
      </c>
      <c r="H930" s="229">
        <v>21695913</v>
      </c>
      <c r="I930" s="505"/>
      <c r="J930" s="286"/>
      <c r="K930" s="210">
        <v>0</v>
      </c>
      <c r="L930" s="17" t="s">
        <v>181</v>
      </c>
      <c r="M930" s="25">
        <v>100</v>
      </c>
      <c r="N930" s="37" t="s">
        <v>520</v>
      </c>
      <c r="O930" s="25">
        <v>419</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30" s="20" t="s">
        <v>416</v>
      </c>
      <c r="S930" s="25">
        <v>100</v>
      </c>
      <c r="T930" s="26" t="s">
        <v>998</v>
      </c>
      <c r="U930" s="26" t="s">
        <v>998</v>
      </c>
    </row>
    <row r="931" spans="1:23" customFormat="1" ht="30" hidden="1" customHeight="1" x14ac:dyDescent="0.25">
      <c r="A931" s="1"/>
      <c r="B931" s="57" t="e">
        <v>#REF!</v>
      </c>
      <c r="C931" s="122">
        <v>4081</v>
      </c>
      <c r="D931" s="701" t="s">
        <v>826</v>
      </c>
      <c r="E931" s="702"/>
      <c r="F931" s="702"/>
      <c r="G931" s="170"/>
      <c r="H931" s="229"/>
      <c r="I931" s="505"/>
      <c r="J931" s="509"/>
      <c r="K931" s="210">
        <v>0</v>
      </c>
      <c r="L931" s="17" t="s">
        <v>42</v>
      </c>
      <c r="M931" s="210" t="s">
        <v>42</v>
      </c>
      <c r="N931" s="210" t="s">
        <v>42</v>
      </c>
      <c r="O931" s="210" t="s">
        <v>42</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31" s="210" t="s">
        <v>42</v>
      </c>
      <c r="S931" s="210" t="s">
        <v>42</v>
      </c>
      <c r="T931" s="210" t="s">
        <v>42</v>
      </c>
      <c r="U931" s="299" t="s">
        <v>41</v>
      </c>
    </row>
    <row r="932" spans="1:23" customFormat="1" ht="42.75" hidden="1" x14ac:dyDescent="0.25">
      <c r="A932" s="1"/>
      <c r="B932" s="57" t="e">
        <v>#REF!</v>
      </c>
      <c r="C932" s="104">
        <v>4080</v>
      </c>
      <c r="D932" s="106" t="s">
        <v>827</v>
      </c>
      <c r="E932" s="89"/>
      <c r="F932" s="89" t="s">
        <v>20</v>
      </c>
      <c r="G932" s="90">
        <v>810.79</v>
      </c>
      <c r="H932" s="229">
        <v>9818667</v>
      </c>
      <c r="I932" s="505"/>
      <c r="J932" s="286"/>
      <c r="K932" s="210">
        <v>0</v>
      </c>
      <c r="L932" s="17" t="s">
        <v>181</v>
      </c>
      <c r="M932" s="25">
        <v>100</v>
      </c>
      <c r="N932" s="37" t="s">
        <v>520</v>
      </c>
      <c r="O932" s="25">
        <v>419</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32" s="20" t="s">
        <v>416</v>
      </c>
      <c r="S932" s="25">
        <v>100</v>
      </c>
      <c r="T932" s="26" t="s">
        <v>998</v>
      </c>
      <c r="U932" s="26" t="s">
        <v>998</v>
      </c>
    </row>
    <row r="933" spans="1:23" customFormat="1" ht="28.5" hidden="1" x14ac:dyDescent="0.25">
      <c r="A933" s="1"/>
      <c r="B933" s="57">
        <v>40812</v>
      </c>
      <c r="C933" s="104" t="s">
        <v>828</v>
      </c>
      <c r="D933" s="106" t="s">
        <v>829</v>
      </c>
      <c r="E933" s="89"/>
      <c r="F933" s="89" t="s">
        <v>20</v>
      </c>
      <c r="G933" s="90">
        <v>1790.59</v>
      </c>
      <c r="H933" s="229">
        <v>21684045</v>
      </c>
      <c r="I933" s="505"/>
      <c r="J933" s="286"/>
      <c r="K933" s="210">
        <v>0</v>
      </c>
      <c r="L933" s="17" t="s">
        <v>181</v>
      </c>
      <c r="M933" s="25">
        <v>100</v>
      </c>
      <c r="N933" s="37" t="s">
        <v>520</v>
      </c>
      <c r="O933" s="25">
        <v>419</v>
      </c>
      <c r="P933" s="211"/>
      <c r="Q9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3" s="20" t="s">
        <v>416</v>
      </c>
      <c r="S933" s="25">
        <v>100</v>
      </c>
      <c r="T933" s="26" t="s">
        <v>998</v>
      </c>
      <c r="U933" s="26" t="s">
        <v>998</v>
      </c>
    </row>
    <row r="934" spans="1:23" customFormat="1" ht="128.25" hidden="1" x14ac:dyDescent="0.25">
      <c r="A934" s="15" t="s">
        <v>830</v>
      </c>
      <c r="B934" s="57" t="e">
        <v>#REF!</v>
      </c>
      <c r="C934" s="104" t="s">
        <v>831</v>
      </c>
      <c r="D934" s="106" t="s">
        <v>832</v>
      </c>
      <c r="E934" s="89"/>
      <c r="F934" s="89" t="s">
        <v>20</v>
      </c>
      <c r="G934" s="90">
        <v>76.77</v>
      </c>
      <c r="H934" s="229">
        <v>929685</v>
      </c>
      <c r="I934" s="505"/>
      <c r="J934" s="286"/>
      <c r="K934" s="210">
        <v>0</v>
      </c>
      <c r="L934" s="17" t="s">
        <v>181</v>
      </c>
      <c r="M934" s="25">
        <v>100</v>
      </c>
      <c r="N934" s="37" t="s">
        <v>520</v>
      </c>
      <c r="O934" s="25">
        <v>454</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4" s="20" t="s">
        <v>416</v>
      </c>
      <c r="S934" s="25">
        <v>100</v>
      </c>
      <c r="T934" s="26" t="s">
        <v>998</v>
      </c>
      <c r="U934" s="26" t="s">
        <v>998</v>
      </c>
    </row>
    <row r="935" spans="1:23" ht="28.5" hidden="1" x14ac:dyDescent="0.25">
      <c r="A935" s="1"/>
      <c r="B935" s="57">
        <v>4083</v>
      </c>
      <c r="C935" s="64">
        <v>4083</v>
      </c>
      <c r="D935" s="323" t="s">
        <v>833</v>
      </c>
      <c r="E935" s="89"/>
      <c r="F935" s="270" t="s">
        <v>20</v>
      </c>
      <c r="G935" s="264">
        <v>126.94</v>
      </c>
      <c r="H935" s="229">
        <v>1537243</v>
      </c>
      <c r="I935" s="505"/>
      <c r="J935" s="286"/>
      <c r="K935" s="210">
        <v>0</v>
      </c>
      <c r="L935" s="17" t="s">
        <v>21</v>
      </c>
      <c r="M935" s="25">
        <v>100</v>
      </c>
      <c r="N935" s="37" t="s">
        <v>520</v>
      </c>
      <c r="O935" s="25" t="s">
        <v>985</v>
      </c>
      <c r="P935" s="211"/>
      <c r="Q9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5" s="20" t="s">
        <v>21</v>
      </c>
      <c r="S935" s="25">
        <v>100</v>
      </c>
      <c r="T935" s="26" t="s">
        <v>998</v>
      </c>
      <c r="U935" s="26" t="s">
        <v>998</v>
      </c>
    </row>
    <row r="936" spans="1:23" customFormat="1" ht="28.5" hidden="1" x14ac:dyDescent="0.25">
      <c r="A936" s="1"/>
      <c r="B936" s="57">
        <v>40831</v>
      </c>
      <c r="C936" s="104" t="s">
        <v>834</v>
      </c>
      <c r="D936" s="106" t="s">
        <v>835</v>
      </c>
      <c r="E936" s="89"/>
      <c r="F936" s="89" t="s">
        <v>20</v>
      </c>
      <c r="G936" s="90">
        <v>112.31</v>
      </c>
      <c r="H936" s="229">
        <v>1360074</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6" s="20" t="s">
        <v>21</v>
      </c>
      <c r="S936" s="25">
        <v>100</v>
      </c>
      <c r="T936" s="26" t="s">
        <v>998</v>
      </c>
      <c r="U936" s="26" t="s">
        <v>998</v>
      </c>
    </row>
    <row r="937" spans="1:23" s="148" customFormat="1" ht="31.5" hidden="1" customHeight="1" x14ac:dyDescent="0.25">
      <c r="A937" s="153"/>
      <c r="B937" s="157">
        <v>40832</v>
      </c>
      <c r="C937" s="104" t="s">
        <v>836</v>
      </c>
      <c r="D937" s="106" t="s">
        <v>837</v>
      </c>
      <c r="E937" s="89"/>
      <c r="F937" s="89" t="s">
        <v>20</v>
      </c>
      <c r="G937" s="264">
        <v>105.48</v>
      </c>
      <c r="H937" s="229">
        <v>1277363</v>
      </c>
      <c r="I937" s="505"/>
      <c r="J937" s="286"/>
      <c r="K937" s="210">
        <v>0</v>
      </c>
      <c r="L937" s="17" t="s">
        <v>21</v>
      </c>
      <c r="M937" s="25">
        <v>100</v>
      </c>
      <c r="N937" s="37" t="s">
        <v>520</v>
      </c>
      <c r="O937" s="25">
        <v>225</v>
      </c>
      <c r="P937" s="211"/>
      <c r="Q93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7" s="27" t="s">
        <v>21</v>
      </c>
      <c r="S937" s="25">
        <v>100</v>
      </c>
      <c r="T937" s="26" t="s">
        <v>998</v>
      </c>
      <c r="U937" s="26" t="s">
        <v>998</v>
      </c>
    </row>
    <row r="938" spans="1:23" customFormat="1" ht="28.5" hidden="1" x14ac:dyDescent="0.25">
      <c r="A938" s="1"/>
      <c r="B938" s="57">
        <v>40833</v>
      </c>
      <c r="C938" s="104" t="s">
        <v>838</v>
      </c>
      <c r="D938" s="106" t="s">
        <v>839</v>
      </c>
      <c r="E938" s="89"/>
      <c r="F938" s="89" t="s">
        <v>20</v>
      </c>
      <c r="G938" s="90">
        <v>86.18</v>
      </c>
      <c r="H938" s="229">
        <v>1043640</v>
      </c>
      <c r="I938" s="505"/>
      <c r="J938" s="286"/>
      <c r="K938" s="210">
        <v>0</v>
      </c>
      <c r="L938" s="17" t="s">
        <v>21</v>
      </c>
      <c r="M938" s="25">
        <v>100</v>
      </c>
      <c r="N938" s="37" t="s">
        <v>520</v>
      </c>
      <c r="O938" s="25">
        <v>225</v>
      </c>
      <c r="P938" s="211"/>
      <c r="Q9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8" s="20" t="s">
        <v>287</v>
      </c>
      <c r="S938" s="25">
        <v>100</v>
      </c>
      <c r="T938" s="26" t="s">
        <v>998</v>
      </c>
      <c r="U938" s="26" t="s">
        <v>998</v>
      </c>
    </row>
    <row r="939" spans="1:23" s="148" customFormat="1" ht="28.5" hidden="1" x14ac:dyDescent="0.25">
      <c r="A939" s="153"/>
      <c r="B939" s="157" t="s">
        <v>20</v>
      </c>
      <c r="C939" s="104" t="s">
        <v>840</v>
      </c>
      <c r="D939" s="106" t="s">
        <v>841</v>
      </c>
      <c r="E939" s="89"/>
      <c r="F939" s="89" t="s">
        <v>20</v>
      </c>
      <c r="G939" s="90">
        <v>39.61</v>
      </c>
      <c r="H939" s="229">
        <v>479677</v>
      </c>
      <c r="I939" s="505"/>
      <c r="J939" s="286"/>
      <c r="K939" s="210">
        <v>0</v>
      </c>
      <c r="L939" s="17" t="s">
        <v>21</v>
      </c>
      <c r="M939" s="25">
        <v>100</v>
      </c>
      <c r="N939" s="37" t="s">
        <v>520</v>
      </c>
      <c r="O939" s="25">
        <v>225</v>
      </c>
      <c r="P939" s="211"/>
      <c r="Q93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9" s="27" t="s">
        <v>287</v>
      </c>
      <c r="S939" s="25">
        <v>100</v>
      </c>
      <c r="T939" s="26" t="s">
        <v>998</v>
      </c>
      <c r="U939" s="26" t="s">
        <v>998</v>
      </c>
    </row>
    <row r="940" spans="1:23" customFormat="1" ht="28.5" hidden="1" x14ac:dyDescent="0.25">
      <c r="A940" s="1"/>
      <c r="B940" s="57">
        <v>40832</v>
      </c>
      <c r="C940" s="104" t="s">
        <v>842</v>
      </c>
      <c r="D940" s="106" t="s">
        <v>843</v>
      </c>
      <c r="E940" s="89"/>
      <c r="F940" s="89" t="s">
        <v>20</v>
      </c>
      <c r="G940" s="90">
        <v>57.64</v>
      </c>
      <c r="H940" s="229">
        <v>698020</v>
      </c>
      <c r="I940" s="505"/>
      <c r="J940" s="286"/>
      <c r="K940" s="210">
        <v>0</v>
      </c>
      <c r="L940" s="17" t="s">
        <v>21</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40" s="20" t="s">
        <v>21</v>
      </c>
      <c r="S940" s="25">
        <v>100</v>
      </c>
      <c r="T940" s="26" t="s">
        <v>998</v>
      </c>
      <c r="U940" s="26" t="s">
        <v>998</v>
      </c>
    </row>
    <row r="941" spans="1:23" ht="29.25" hidden="1" x14ac:dyDescent="0.25">
      <c r="A941" s="1"/>
      <c r="B941" s="57"/>
      <c r="C941" s="461" t="s">
        <v>844</v>
      </c>
      <c r="D941" s="462" t="s">
        <v>1003</v>
      </c>
      <c r="E941" s="16" t="s">
        <v>20</v>
      </c>
      <c r="F941" s="22" t="s">
        <v>20</v>
      </c>
      <c r="G941" s="325">
        <v>103.99</v>
      </c>
      <c r="H941" s="229">
        <v>1259319</v>
      </c>
      <c r="I941" s="505"/>
      <c r="J941" s="286"/>
      <c r="K941" s="210">
        <v>0</v>
      </c>
      <c r="L941" s="17" t="s">
        <v>21</v>
      </c>
      <c r="M941" s="25">
        <v>100</v>
      </c>
      <c r="N941" s="37" t="s">
        <v>520</v>
      </c>
      <c r="O941" s="25" t="s">
        <v>985</v>
      </c>
      <c r="P941" s="211"/>
      <c r="Q941" s="30"/>
      <c r="R941" s="20" t="s">
        <v>21</v>
      </c>
      <c r="S941" s="25">
        <v>100</v>
      </c>
      <c r="T941" s="26" t="s">
        <v>998</v>
      </c>
      <c r="U941" s="26" t="s">
        <v>998</v>
      </c>
      <c r="V941" s="450"/>
      <c r="W941" s="451"/>
    </row>
    <row r="942" spans="1:23" ht="28.5" hidden="1" x14ac:dyDescent="0.25">
      <c r="A942" s="1"/>
      <c r="B942" s="57"/>
      <c r="C942" s="461" t="s">
        <v>845</v>
      </c>
      <c r="D942" s="462" t="s">
        <v>846</v>
      </c>
      <c r="E942" s="16" t="s">
        <v>20</v>
      </c>
      <c r="F942" s="22" t="s">
        <v>20</v>
      </c>
      <c r="G942" s="325">
        <v>56.07</v>
      </c>
      <c r="H942" s="229">
        <v>679008</v>
      </c>
      <c r="I942" s="505"/>
      <c r="J942" s="286"/>
      <c r="K942" s="210">
        <v>0</v>
      </c>
      <c r="L942" s="17" t="s">
        <v>21</v>
      </c>
      <c r="M942" s="25">
        <v>100</v>
      </c>
      <c r="N942" s="37" t="s">
        <v>520</v>
      </c>
      <c r="O942" s="25" t="s">
        <v>985</v>
      </c>
      <c r="P942" s="211"/>
      <c r="Q942" s="30"/>
      <c r="R942" s="20" t="s">
        <v>21</v>
      </c>
      <c r="S942" s="25">
        <v>100</v>
      </c>
      <c r="T942" s="26" t="s">
        <v>998</v>
      </c>
      <c r="U942" s="26" t="s">
        <v>998</v>
      </c>
      <c r="V942" s="450"/>
    </row>
    <row r="943" spans="1:23" customFormat="1" ht="28.5" hidden="1" x14ac:dyDescent="0.25">
      <c r="A943" s="1"/>
      <c r="B943" s="57">
        <v>4084</v>
      </c>
      <c r="C943" s="104">
        <v>4084</v>
      </c>
      <c r="D943" s="106" t="s">
        <v>847</v>
      </c>
      <c r="E943" s="89"/>
      <c r="F943" s="89" t="s">
        <v>20</v>
      </c>
      <c r="G943" s="90">
        <v>263.97000000000003</v>
      </c>
      <c r="H943" s="229">
        <v>3196677</v>
      </c>
      <c r="I943" s="505"/>
      <c r="J943" s="286"/>
      <c r="K943" s="210">
        <v>0</v>
      </c>
      <c r="L943" s="17" t="s">
        <v>21</v>
      </c>
      <c r="M943" s="25">
        <v>100</v>
      </c>
      <c r="N943" s="37" t="s">
        <v>520</v>
      </c>
      <c r="O943" s="25">
        <v>225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3" s="20" t="s">
        <v>21</v>
      </c>
      <c r="S943" s="25">
        <v>100</v>
      </c>
      <c r="T943" s="26" t="s">
        <v>998</v>
      </c>
      <c r="U943" s="26" t="s">
        <v>998</v>
      </c>
    </row>
    <row r="944" spans="1:23" customFormat="1" ht="33.75" hidden="1" customHeight="1" x14ac:dyDescent="0.25">
      <c r="A944" s="1"/>
      <c r="B944" s="57">
        <v>4085</v>
      </c>
      <c r="C944" s="104">
        <v>4085</v>
      </c>
      <c r="D944" s="106" t="s">
        <v>848</v>
      </c>
      <c r="E944" s="89"/>
      <c r="F944" s="89" t="s">
        <v>20</v>
      </c>
      <c r="G944" s="90">
        <v>339.04</v>
      </c>
      <c r="H944" s="229">
        <v>4105774</v>
      </c>
      <c r="I944" s="505"/>
      <c r="J944" s="286"/>
      <c r="K944" s="210">
        <v>0</v>
      </c>
      <c r="L944" s="17" t="s">
        <v>287</v>
      </c>
      <c r="M944" s="25">
        <v>100</v>
      </c>
      <c r="N944" s="37" t="s">
        <v>520</v>
      </c>
      <c r="O944" s="25">
        <v>225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4" s="20" t="s">
        <v>287</v>
      </c>
      <c r="S944" s="25">
        <v>100</v>
      </c>
      <c r="T944" s="26" t="s">
        <v>998</v>
      </c>
      <c r="U944" s="26" t="s">
        <v>998</v>
      </c>
    </row>
    <row r="945" spans="1:21" customFormat="1" ht="26.25" hidden="1" customHeight="1" x14ac:dyDescent="0.25">
      <c r="A945" s="1"/>
      <c r="B945" s="61">
        <v>4086</v>
      </c>
      <c r="C945" s="104">
        <v>4086</v>
      </c>
      <c r="D945" s="106" t="s">
        <v>849</v>
      </c>
      <c r="E945" s="89"/>
      <c r="F945" s="89" t="s">
        <v>20</v>
      </c>
      <c r="G945" s="90">
        <v>28.25</v>
      </c>
      <c r="H945" s="229">
        <v>342108</v>
      </c>
      <c r="I945" s="505"/>
      <c r="J945" s="286"/>
      <c r="K945" s="210">
        <v>0</v>
      </c>
      <c r="L945" s="17" t="s">
        <v>287</v>
      </c>
      <c r="M945" s="25">
        <v>100</v>
      </c>
      <c r="N945" s="37" t="s">
        <v>520</v>
      </c>
      <c r="O945" s="25">
        <v>1716</v>
      </c>
      <c r="P945" s="211"/>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5" s="20" t="s">
        <v>287</v>
      </c>
      <c r="S945" s="25">
        <v>100</v>
      </c>
      <c r="T945" s="26" t="s">
        <v>998</v>
      </c>
      <c r="U945" s="26" t="s">
        <v>998</v>
      </c>
    </row>
    <row r="946" spans="1:21" customFormat="1" hidden="1" x14ac:dyDescent="0.25">
      <c r="A946" s="1"/>
      <c r="B946" s="57">
        <v>4087</v>
      </c>
      <c r="C946" s="122">
        <v>4087</v>
      </c>
      <c r="D946" s="701" t="s">
        <v>850</v>
      </c>
      <c r="E946" s="702"/>
      <c r="F946" s="702"/>
      <c r="G946" s="170"/>
      <c r="H946" s="229"/>
      <c r="I946" s="505"/>
      <c r="J946" s="509"/>
      <c r="K946" s="210">
        <v>0</v>
      </c>
      <c r="L946" s="17" t="s">
        <v>42</v>
      </c>
      <c r="M946" s="210" t="s">
        <v>42</v>
      </c>
      <c r="N946" s="210" t="s">
        <v>42</v>
      </c>
      <c r="O946" s="210" t="s">
        <v>42</v>
      </c>
      <c r="P946" s="211"/>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6" s="210" t="s">
        <v>42</v>
      </c>
      <c r="S946" s="210" t="s">
        <v>42</v>
      </c>
      <c r="T946" s="210" t="s">
        <v>42</v>
      </c>
      <c r="U946" s="299" t="s">
        <v>41</v>
      </c>
    </row>
    <row r="947" spans="1:21" customFormat="1" ht="42.75" hidden="1" x14ac:dyDescent="0.25">
      <c r="A947" s="1"/>
      <c r="B947" s="59">
        <v>40871</v>
      </c>
      <c r="C947" s="104" t="s">
        <v>851</v>
      </c>
      <c r="D947" s="106" t="s">
        <v>852</v>
      </c>
      <c r="E947" s="89"/>
      <c r="F947" s="89" t="s">
        <v>20</v>
      </c>
      <c r="G947" s="90">
        <v>420.9</v>
      </c>
      <c r="H947" s="229">
        <v>5097099</v>
      </c>
      <c r="I947" s="505"/>
      <c r="J947" s="286"/>
      <c r="K947" s="210">
        <v>0</v>
      </c>
      <c r="L947" s="24" t="s">
        <v>239</v>
      </c>
      <c r="M947" s="25">
        <v>100</v>
      </c>
      <c r="N947" s="285" t="s">
        <v>982</v>
      </c>
      <c r="O947" s="25">
        <v>975</v>
      </c>
      <c r="P947" s="211"/>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7" s="20" t="s">
        <v>239</v>
      </c>
      <c r="S947" s="25">
        <v>100</v>
      </c>
      <c r="T947" s="26" t="s">
        <v>998</v>
      </c>
      <c r="U947" s="26" t="s">
        <v>998</v>
      </c>
    </row>
    <row r="948" spans="1:21" customFormat="1" ht="31.5" hidden="1" x14ac:dyDescent="0.25">
      <c r="A948" s="1"/>
      <c r="B948" s="57">
        <v>40872</v>
      </c>
      <c r="C948" s="104" t="s">
        <v>853</v>
      </c>
      <c r="D948" s="106" t="s">
        <v>854</v>
      </c>
      <c r="E948" s="89"/>
      <c r="F948" s="89" t="s">
        <v>20</v>
      </c>
      <c r="G948" s="90">
        <v>491.6</v>
      </c>
      <c r="H948" s="229">
        <v>5953276</v>
      </c>
      <c r="I948" s="505"/>
      <c r="J948" s="286"/>
      <c r="K948" s="210">
        <v>0</v>
      </c>
      <c r="L948" s="24" t="s">
        <v>239</v>
      </c>
      <c r="M948" s="25">
        <v>100</v>
      </c>
      <c r="N948" s="285" t="s">
        <v>982</v>
      </c>
      <c r="O948" s="25">
        <v>975</v>
      </c>
      <c r="P948" s="211"/>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8" s="20" t="s">
        <v>239</v>
      </c>
      <c r="S948" s="25">
        <v>100</v>
      </c>
      <c r="T948" s="26" t="s">
        <v>998</v>
      </c>
      <c r="U948" s="26" t="s">
        <v>998</v>
      </c>
    </row>
    <row r="949" spans="1:21" customFormat="1" ht="42.75" hidden="1" x14ac:dyDescent="0.25">
      <c r="A949" s="1"/>
      <c r="B949" s="57">
        <v>40873</v>
      </c>
      <c r="C949" s="104" t="s">
        <v>855</v>
      </c>
      <c r="D949" s="106" t="s">
        <v>856</v>
      </c>
      <c r="E949" s="89"/>
      <c r="F949" s="89" t="s">
        <v>20</v>
      </c>
      <c r="G949" s="90">
        <v>335.86</v>
      </c>
      <c r="H949" s="229">
        <v>4067265</v>
      </c>
      <c r="I949" s="505"/>
      <c r="J949" s="286"/>
      <c r="K949" s="210">
        <v>0</v>
      </c>
      <c r="L949" s="24" t="s">
        <v>239</v>
      </c>
      <c r="M949" s="25">
        <v>100</v>
      </c>
      <c r="N949" s="285" t="s">
        <v>982</v>
      </c>
      <c r="O949" s="25">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9" s="20" t="s">
        <v>239</v>
      </c>
      <c r="S949" s="25">
        <v>100</v>
      </c>
      <c r="T949" s="26" t="s">
        <v>998</v>
      </c>
      <c r="U949" s="26" t="s">
        <v>998</v>
      </c>
    </row>
    <row r="950" spans="1:21" customFormat="1" ht="31.5" hidden="1" x14ac:dyDescent="0.25">
      <c r="A950" s="1"/>
      <c r="B950" s="57">
        <v>40874</v>
      </c>
      <c r="C950" s="104" t="s">
        <v>857</v>
      </c>
      <c r="D950" s="106" t="s">
        <v>858</v>
      </c>
      <c r="E950" s="89"/>
      <c r="F950" s="89" t="s">
        <v>20</v>
      </c>
      <c r="G950" s="90">
        <v>302.27</v>
      </c>
      <c r="H950" s="229">
        <v>3660490</v>
      </c>
      <c r="I950" s="505"/>
      <c r="J950" s="286"/>
      <c r="K950" s="210">
        <v>0</v>
      </c>
      <c r="L950" s="24" t="s">
        <v>239</v>
      </c>
      <c r="M950" s="25">
        <v>100</v>
      </c>
      <c r="N950" s="285" t="s">
        <v>982</v>
      </c>
      <c r="O950" s="25">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50" s="20" t="s">
        <v>239</v>
      </c>
      <c r="S950" s="25">
        <v>100</v>
      </c>
      <c r="T950" s="26" t="s">
        <v>998</v>
      </c>
      <c r="U950" s="26" t="s">
        <v>998</v>
      </c>
    </row>
    <row r="951" spans="1:21" customFormat="1" ht="42.75" hidden="1" x14ac:dyDescent="0.25">
      <c r="A951" s="1"/>
      <c r="B951" s="61">
        <v>40875</v>
      </c>
      <c r="C951" s="104" t="s">
        <v>859</v>
      </c>
      <c r="D951" s="106" t="s">
        <v>860</v>
      </c>
      <c r="E951" s="89"/>
      <c r="F951" s="89" t="s">
        <v>20</v>
      </c>
      <c r="G951" s="90">
        <v>252.35</v>
      </c>
      <c r="H951" s="229">
        <v>3055959</v>
      </c>
      <c r="I951" s="505"/>
      <c r="J951" s="286"/>
      <c r="K951" s="210">
        <v>0</v>
      </c>
      <c r="L951" s="24" t="s">
        <v>239</v>
      </c>
      <c r="M951" s="25">
        <v>100</v>
      </c>
      <c r="N951" s="285" t="s">
        <v>982</v>
      </c>
      <c r="O951" s="25">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51" s="20" t="s">
        <v>239</v>
      </c>
      <c r="S951" s="25">
        <v>100</v>
      </c>
      <c r="T951" s="26" t="s">
        <v>998</v>
      </c>
      <c r="U951" s="26" t="s">
        <v>998</v>
      </c>
    </row>
    <row r="952" spans="1:21" customFormat="1" ht="21.75" hidden="1" customHeight="1" x14ac:dyDescent="0.25">
      <c r="A952" s="1"/>
      <c r="B952" s="57">
        <v>4088</v>
      </c>
      <c r="C952" s="122">
        <v>4088</v>
      </c>
      <c r="D952" s="701" t="s">
        <v>861</v>
      </c>
      <c r="E952" s="702"/>
      <c r="F952" s="702"/>
      <c r="G952" s="170"/>
      <c r="H952" s="229"/>
      <c r="I952" s="505"/>
      <c r="J952" s="509"/>
      <c r="K952" s="210">
        <v>0</v>
      </c>
      <c r="L952" s="17" t="s">
        <v>42</v>
      </c>
      <c r="M952" s="210" t="s">
        <v>42</v>
      </c>
      <c r="N952" s="210" t="s">
        <v>42</v>
      </c>
      <c r="O952" s="210" t="s">
        <v>42</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52" s="210" t="s">
        <v>42</v>
      </c>
      <c r="S952" s="210" t="s">
        <v>42</v>
      </c>
      <c r="T952" s="210" t="s">
        <v>42</v>
      </c>
      <c r="U952" s="299" t="s">
        <v>41</v>
      </c>
    </row>
    <row r="953" spans="1:21" customFormat="1" ht="31.5" hidden="1" x14ac:dyDescent="0.25">
      <c r="A953" s="1"/>
      <c r="B953" s="59">
        <v>40881</v>
      </c>
      <c r="C953" s="104" t="s">
        <v>862</v>
      </c>
      <c r="D953" s="106" t="s">
        <v>863</v>
      </c>
      <c r="E953" s="89"/>
      <c r="F953" s="89" t="s">
        <v>20</v>
      </c>
      <c r="G953" s="90">
        <v>89.45</v>
      </c>
      <c r="H953" s="229">
        <v>1083240</v>
      </c>
      <c r="I953" s="505"/>
      <c r="J953" s="286"/>
      <c r="K953" s="210">
        <v>0</v>
      </c>
      <c r="L953" s="17" t="s">
        <v>239</v>
      </c>
      <c r="M953" s="14">
        <v>100</v>
      </c>
      <c r="N953" s="285" t="s">
        <v>982</v>
      </c>
      <c r="O953" s="14">
        <v>975</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3" s="20" t="s">
        <v>239</v>
      </c>
      <c r="S953" s="14">
        <v>100</v>
      </c>
      <c r="T953" s="26" t="s">
        <v>998</v>
      </c>
      <c r="U953" s="26" t="s">
        <v>998</v>
      </c>
    </row>
    <row r="954" spans="1:21" customFormat="1" ht="31.5" hidden="1" x14ac:dyDescent="0.25">
      <c r="A954" s="1"/>
      <c r="B954" s="57">
        <v>40882</v>
      </c>
      <c r="C954" s="104" t="s">
        <v>864</v>
      </c>
      <c r="D954" s="106" t="s">
        <v>865</v>
      </c>
      <c r="E954" s="89"/>
      <c r="F954" s="89" t="s">
        <v>20</v>
      </c>
      <c r="G954" s="90">
        <v>1354.72</v>
      </c>
      <c r="H954" s="229">
        <v>16405659</v>
      </c>
      <c r="I954" s="505"/>
      <c r="J954" s="286"/>
      <c r="K954" s="210">
        <v>0</v>
      </c>
      <c r="L954" s="17" t="s">
        <v>239</v>
      </c>
      <c r="M954" s="14">
        <v>100</v>
      </c>
      <c r="N954" s="285" t="s">
        <v>982</v>
      </c>
      <c r="O954" s="14">
        <v>975</v>
      </c>
      <c r="P954" s="213"/>
      <c r="Q9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4" s="20" t="s">
        <v>239</v>
      </c>
      <c r="S954" s="14">
        <v>100</v>
      </c>
      <c r="T954" s="26" t="s">
        <v>998</v>
      </c>
      <c r="U954" s="26" t="s">
        <v>998</v>
      </c>
    </row>
    <row r="955" spans="1:21" customFormat="1" ht="31.5" hidden="1" x14ac:dyDescent="0.25">
      <c r="A955" s="1"/>
      <c r="B955" s="57">
        <v>40883</v>
      </c>
      <c r="C955" s="104" t="s">
        <v>866</v>
      </c>
      <c r="D955" s="106" t="s">
        <v>867</v>
      </c>
      <c r="E955" s="89"/>
      <c r="F955" s="89" t="s">
        <v>20</v>
      </c>
      <c r="G955" s="90">
        <v>822.28</v>
      </c>
      <c r="H955" s="229">
        <v>9957811</v>
      </c>
      <c r="I955" s="505"/>
      <c r="J955" s="286"/>
      <c r="K955" s="210">
        <v>0</v>
      </c>
      <c r="L955" s="17" t="s">
        <v>239</v>
      </c>
      <c r="M955" s="14">
        <v>100</v>
      </c>
      <c r="N955" s="285" t="s">
        <v>982</v>
      </c>
      <c r="O955" s="14">
        <v>975</v>
      </c>
      <c r="P955" s="213"/>
      <c r="Q9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5" s="20" t="s">
        <v>239</v>
      </c>
      <c r="S955" s="14">
        <v>100</v>
      </c>
      <c r="T955" s="26" t="s">
        <v>998</v>
      </c>
      <c r="U955" s="26" t="s">
        <v>998</v>
      </c>
    </row>
    <row r="956" spans="1:21" customFormat="1" ht="31.5" hidden="1" x14ac:dyDescent="0.25">
      <c r="A956" s="1"/>
      <c r="B956" s="57">
        <v>40884</v>
      </c>
      <c r="C956" s="104" t="s">
        <v>868</v>
      </c>
      <c r="D956" s="106" t="s">
        <v>869</v>
      </c>
      <c r="E956" s="89"/>
      <c r="F956" s="89" t="s">
        <v>20</v>
      </c>
      <c r="G956" s="90">
        <v>1151.74</v>
      </c>
      <c r="H956" s="229">
        <v>13947571</v>
      </c>
      <c r="I956" s="505"/>
      <c r="J956" s="286"/>
      <c r="K956" s="210">
        <v>0</v>
      </c>
      <c r="L956" s="17" t="s">
        <v>239</v>
      </c>
      <c r="M956" s="14">
        <v>100</v>
      </c>
      <c r="N956" s="285" t="s">
        <v>982</v>
      </c>
      <c r="O956" s="14">
        <v>975</v>
      </c>
      <c r="P956" s="213"/>
      <c r="Q9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6" s="20" t="s">
        <v>239</v>
      </c>
      <c r="S956" s="14">
        <v>100</v>
      </c>
      <c r="T956" s="26" t="s">
        <v>998</v>
      </c>
      <c r="U956" s="26" t="s">
        <v>998</v>
      </c>
    </row>
    <row r="957" spans="1:21" customFormat="1" ht="42.75" hidden="1" x14ac:dyDescent="0.25">
      <c r="A957" s="1"/>
      <c r="B957" s="57">
        <v>4089</v>
      </c>
      <c r="C957" s="104">
        <v>4089</v>
      </c>
      <c r="D957" s="106" t="s">
        <v>870</v>
      </c>
      <c r="E957" s="89"/>
      <c r="F957" s="89" t="s">
        <v>20</v>
      </c>
      <c r="G957" s="90">
        <v>450.88</v>
      </c>
      <c r="H957" s="229">
        <v>5460157</v>
      </c>
      <c r="I957" s="505"/>
      <c r="J957" s="286"/>
      <c r="K957" s="210">
        <v>0</v>
      </c>
      <c r="L957" s="17" t="s">
        <v>21</v>
      </c>
      <c r="M957" s="14">
        <v>100</v>
      </c>
      <c r="N957" s="37" t="s">
        <v>520</v>
      </c>
      <c r="O957" s="14">
        <v>414</v>
      </c>
      <c r="P957" s="213"/>
      <c r="Q9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7" s="20" t="s">
        <v>21</v>
      </c>
      <c r="S957" s="14">
        <v>100</v>
      </c>
      <c r="T957" s="26" t="s">
        <v>998</v>
      </c>
      <c r="U957" s="26" t="s">
        <v>998</v>
      </c>
    </row>
    <row r="958" spans="1:21" customFormat="1" ht="106.5" hidden="1" customHeight="1" thickBot="1" x14ac:dyDescent="0.3">
      <c r="A958" s="1"/>
      <c r="B958" s="57">
        <v>40891</v>
      </c>
      <c r="C958" s="101" t="s">
        <v>871</v>
      </c>
      <c r="D958" s="113" t="s">
        <v>872</v>
      </c>
      <c r="E958" s="99"/>
      <c r="F958" s="99" t="s">
        <v>20</v>
      </c>
      <c r="G958" s="107">
        <v>135.38</v>
      </c>
      <c r="H958" s="250">
        <v>1639452</v>
      </c>
      <c r="I958" s="505"/>
      <c r="J958" s="286"/>
      <c r="K958" s="210">
        <v>0</v>
      </c>
      <c r="L958" s="208" t="s">
        <v>21</v>
      </c>
      <c r="M958" s="311">
        <v>100</v>
      </c>
      <c r="N958" s="209" t="s">
        <v>520</v>
      </c>
      <c r="O958" s="311">
        <v>414</v>
      </c>
      <c r="P958" s="312"/>
      <c r="Q95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8" s="406" t="s">
        <v>21</v>
      </c>
      <c r="S958" s="311">
        <v>100</v>
      </c>
      <c r="T958" s="26" t="s">
        <v>998</v>
      </c>
      <c r="U958" s="26" t="s">
        <v>998</v>
      </c>
    </row>
    <row r="959" spans="1:21" customFormat="1" ht="33" hidden="1" customHeight="1" x14ac:dyDescent="0.25">
      <c r="A959" s="23"/>
      <c r="B959" s="57">
        <v>4090</v>
      </c>
      <c r="C959" s="664">
        <v>4090</v>
      </c>
      <c r="D959" s="629" t="s">
        <v>1004</v>
      </c>
      <c r="E959" s="109">
        <v>1</v>
      </c>
      <c r="F959" s="109" t="s">
        <v>615</v>
      </c>
      <c r="G959" s="110">
        <v>5246.19</v>
      </c>
      <c r="H959" s="266">
        <v>63531361</v>
      </c>
      <c r="I959" s="120"/>
      <c r="J959" s="517"/>
      <c r="K959" s="210">
        <v>0</v>
      </c>
      <c r="L959" s="359" t="s">
        <v>21</v>
      </c>
      <c r="M959" s="470">
        <v>100</v>
      </c>
      <c r="N959" s="471" t="s">
        <v>520</v>
      </c>
      <c r="O959" s="470">
        <v>243</v>
      </c>
      <c r="P959" s="419"/>
      <c r="Q95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9" s="219" t="s">
        <v>21</v>
      </c>
      <c r="S959" s="420">
        <v>100</v>
      </c>
      <c r="T959" s="26" t="s">
        <v>998</v>
      </c>
      <c r="U959" s="26" t="s">
        <v>998</v>
      </c>
    </row>
    <row r="960" spans="1:21" customFormat="1" ht="33" hidden="1" customHeight="1" x14ac:dyDescent="0.25">
      <c r="A960" s="15">
        <v>4091</v>
      </c>
      <c r="B960" s="57"/>
      <c r="C960" s="665"/>
      <c r="D960" s="587"/>
      <c r="E960" s="89">
        <v>2</v>
      </c>
      <c r="F960" s="89" t="s">
        <v>617</v>
      </c>
      <c r="G960" s="90">
        <v>9600.89</v>
      </c>
      <c r="H960" s="267">
        <v>116266778</v>
      </c>
      <c r="I960" s="120">
        <f>+G960-G959</f>
        <v>4354.7</v>
      </c>
      <c r="J960" s="518"/>
      <c r="K960" s="210">
        <v>0</v>
      </c>
      <c r="L960" s="172" t="s">
        <v>21</v>
      </c>
      <c r="M960" s="468">
        <v>100</v>
      </c>
      <c r="N960" s="469" t="s">
        <v>520</v>
      </c>
      <c r="O960" s="468">
        <v>243</v>
      </c>
      <c r="P960" s="213"/>
      <c r="Q960" s="30"/>
      <c r="R960" s="294"/>
      <c r="S960" s="427"/>
      <c r="T960" s="26" t="s">
        <v>998</v>
      </c>
      <c r="U960" s="26"/>
    </row>
    <row r="961" spans="1:21" customFormat="1" ht="33" hidden="1" customHeight="1" thickBot="1" x14ac:dyDescent="0.3">
      <c r="A961" s="15">
        <v>4092</v>
      </c>
      <c r="B961" s="57"/>
      <c r="C961" s="666"/>
      <c r="D961" s="588"/>
      <c r="E961" s="111">
        <v>3</v>
      </c>
      <c r="F961" s="111" t="s">
        <v>619</v>
      </c>
      <c r="G961" s="112">
        <v>14277.53</v>
      </c>
      <c r="H961" s="268">
        <v>172900888</v>
      </c>
      <c r="I961" s="120">
        <f>+G961-G959</f>
        <v>9031.34</v>
      </c>
      <c r="J961" s="518"/>
      <c r="K961" s="210">
        <v>0</v>
      </c>
      <c r="L961" s="472" t="s">
        <v>21</v>
      </c>
      <c r="M961" s="473">
        <v>100</v>
      </c>
      <c r="N961" s="474" t="s">
        <v>520</v>
      </c>
      <c r="O961" s="473">
        <v>243</v>
      </c>
      <c r="P961" s="225"/>
      <c r="Q961" s="224"/>
      <c r="R961" s="295"/>
      <c r="S961" s="428"/>
      <c r="T961" s="26" t="s">
        <v>998</v>
      </c>
      <c r="U961" s="26"/>
    </row>
    <row r="962" spans="1:21" customFormat="1" ht="28.5" hidden="1" x14ac:dyDescent="0.25">
      <c r="A962" s="1"/>
      <c r="B962" s="61">
        <v>4093</v>
      </c>
      <c r="C962" s="133">
        <v>4093</v>
      </c>
      <c r="D962" s="134" t="s">
        <v>989</v>
      </c>
      <c r="E962" s="100"/>
      <c r="F962" s="100" t="s">
        <v>20</v>
      </c>
      <c r="G962" s="125">
        <v>1920.88</v>
      </c>
      <c r="H962" s="231">
        <v>23261857</v>
      </c>
      <c r="I962" s="505"/>
      <c r="J962" s="517"/>
      <c r="K962" s="210">
        <v>0</v>
      </c>
      <c r="L962" s="475" t="s">
        <v>21</v>
      </c>
      <c r="M962" s="476">
        <v>100</v>
      </c>
      <c r="N962" s="477" t="s">
        <v>520</v>
      </c>
      <c r="O962" s="476">
        <v>243</v>
      </c>
      <c r="P962" s="417"/>
      <c r="Q96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62" s="338" t="s">
        <v>21</v>
      </c>
      <c r="S962" s="345">
        <v>100</v>
      </c>
      <c r="T962" s="26" t="s">
        <v>998</v>
      </c>
      <c r="U962" s="26" t="s">
        <v>998</v>
      </c>
    </row>
    <row r="963" spans="1:21" customFormat="1" hidden="1" x14ac:dyDescent="0.25">
      <c r="A963" s="1"/>
      <c r="B963" s="57">
        <v>4094</v>
      </c>
      <c r="C963" s="198">
        <v>4094</v>
      </c>
      <c r="D963" s="682" t="s">
        <v>873</v>
      </c>
      <c r="E963" s="683"/>
      <c r="F963" s="683"/>
      <c r="G963" s="683"/>
      <c r="H963" s="250"/>
      <c r="I963" s="505"/>
      <c r="J963" s="529"/>
      <c r="K963" s="210">
        <v>0</v>
      </c>
      <c r="L963" s="414" t="s">
        <v>42</v>
      </c>
      <c r="M963" s="426" t="s">
        <v>42</v>
      </c>
      <c r="N963" s="426" t="s">
        <v>42</v>
      </c>
      <c r="O963" s="426" t="s">
        <v>42</v>
      </c>
      <c r="P963" s="312"/>
      <c r="Q9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3" s="426" t="s">
        <v>42</v>
      </c>
      <c r="S963" s="426" t="s">
        <v>42</v>
      </c>
      <c r="T963" s="426" t="s">
        <v>42</v>
      </c>
      <c r="U963" s="299" t="s">
        <v>41</v>
      </c>
    </row>
    <row r="964" spans="1:21" customFormat="1" ht="27.75" hidden="1" customHeight="1" x14ac:dyDescent="0.25">
      <c r="A964" s="23" t="s">
        <v>874</v>
      </c>
      <c r="B964" s="59">
        <v>40941</v>
      </c>
      <c r="C964" s="619" t="s">
        <v>875</v>
      </c>
      <c r="D964" s="610" t="s">
        <v>876</v>
      </c>
      <c r="E964" s="181">
        <v>1</v>
      </c>
      <c r="F964" s="181" t="s">
        <v>613</v>
      </c>
      <c r="G964" s="183">
        <v>1439.59</v>
      </c>
      <c r="H964" s="266">
        <v>17433435</v>
      </c>
      <c r="I964" s="120"/>
      <c r="J964" s="327"/>
      <c r="K964" s="210">
        <v>0</v>
      </c>
      <c r="L964" s="418" t="s">
        <v>21</v>
      </c>
      <c r="M964" s="391">
        <v>100</v>
      </c>
      <c r="N964" s="216" t="s">
        <v>520</v>
      </c>
      <c r="O964" s="391">
        <v>243</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4" s="219" t="s">
        <v>21</v>
      </c>
      <c r="S964" s="420">
        <v>100</v>
      </c>
      <c r="T964" s="26" t="s">
        <v>998</v>
      </c>
      <c r="U964" s="26" t="s">
        <v>998</v>
      </c>
    </row>
    <row r="965" spans="1:21" customFormat="1" ht="34.5" hidden="1" customHeight="1" x14ac:dyDescent="0.25">
      <c r="A965" s="16" t="s">
        <v>877</v>
      </c>
      <c r="B965" s="59"/>
      <c r="C965" s="620"/>
      <c r="D965" s="611"/>
      <c r="E965" s="16">
        <v>2</v>
      </c>
      <c r="F965" s="16" t="s">
        <v>615</v>
      </c>
      <c r="G965" s="12">
        <v>3098.66</v>
      </c>
      <c r="H965" s="267">
        <v>37524773</v>
      </c>
      <c r="I965" s="120">
        <f>+G965-G964</f>
        <v>1659.07</v>
      </c>
      <c r="J965" s="528"/>
      <c r="K965" s="210">
        <v>0</v>
      </c>
      <c r="L965" s="176" t="s">
        <v>21</v>
      </c>
      <c r="M965" s="14">
        <v>100</v>
      </c>
      <c r="N965" s="37" t="s">
        <v>520</v>
      </c>
      <c r="O965" s="14">
        <v>243</v>
      </c>
      <c r="P965" s="213"/>
      <c r="Q965" s="30"/>
      <c r="R965" s="294"/>
      <c r="S965" s="427"/>
      <c r="T965" s="26" t="s">
        <v>998</v>
      </c>
      <c r="U965" s="26"/>
    </row>
    <row r="966" spans="1:21" customFormat="1" ht="38.25" hidden="1" customHeight="1" x14ac:dyDescent="0.25">
      <c r="A966" s="16" t="s">
        <v>878</v>
      </c>
      <c r="B966" s="59"/>
      <c r="C966" s="620"/>
      <c r="D966" s="611"/>
      <c r="E966" s="16">
        <v>3</v>
      </c>
      <c r="F966" s="16" t="s">
        <v>617</v>
      </c>
      <c r="G966" s="12">
        <v>4541.4799999999996</v>
      </c>
      <c r="H966" s="267">
        <v>54997323</v>
      </c>
      <c r="I966" s="120">
        <f>+G966-G964</f>
        <v>3101.8899999999994</v>
      </c>
      <c r="J966" s="528"/>
      <c r="K966" s="210">
        <v>0</v>
      </c>
      <c r="L966" s="176" t="s">
        <v>21</v>
      </c>
      <c r="M966" s="14">
        <v>100</v>
      </c>
      <c r="N966" s="37" t="s">
        <v>520</v>
      </c>
      <c r="O966" s="14">
        <v>243</v>
      </c>
      <c r="P966" s="213"/>
      <c r="Q966" s="30"/>
      <c r="R966" s="294"/>
      <c r="S966" s="427"/>
      <c r="T966" s="26" t="s">
        <v>998</v>
      </c>
      <c r="U966" s="26"/>
    </row>
    <row r="967" spans="1:21" customFormat="1" ht="36" hidden="1" customHeight="1" thickBot="1" x14ac:dyDescent="0.3">
      <c r="A967" s="16" t="s">
        <v>879</v>
      </c>
      <c r="B967" s="59"/>
      <c r="C967" s="621"/>
      <c r="D967" s="612"/>
      <c r="E967" s="185">
        <v>4</v>
      </c>
      <c r="F967" s="185" t="s">
        <v>619</v>
      </c>
      <c r="G967" s="187">
        <v>6356.24</v>
      </c>
      <c r="H967" s="268">
        <v>76974066</v>
      </c>
      <c r="I967" s="120">
        <f>+G967-G964</f>
        <v>4916.6499999999996</v>
      </c>
      <c r="J967" s="528"/>
      <c r="K967" s="210">
        <v>0</v>
      </c>
      <c r="L967" s="422" t="s">
        <v>21</v>
      </c>
      <c r="M967" s="423">
        <v>100</v>
      </c>
      <c r="N967" s="222" t="s">
        <v>520</v>
      </c>
      <c r="O967" s="423">
        <v>243</v>
      </c>
      <c r="P967" s="225"/>
      <c r="Q967" s="224"/>
      <c r="R967" s="295"/>
      <c r="S967" s="428"/>
      <c r="T967" s="26" t="s">
        <v>998</v>
      </c>
      <c r="U967" s="26"/>
    </row>
    <row r="968" spans="1:21" customFormat="1" ht="35.25" hidden="1" customHeight="1" x14ac:dyDescent="0.25">
      <c r="A968" s="23"/>
      <c r="B968" s="57">
        <v>40949</v>
      </c>
      <c r="C968" s="620" t="s">
        <v>880</v>
      </c>
      <c r="D968" s="611" t="s">
        <v>881</v>
      </c>
      <c r="E968" s="188">
        <v>1</v>
      </c>
      <c r="F968" s="188" t="s">
        <v>613</v>
      </c>
      <c r="G968" s="558">
        <v>1236.18</v>
      </c>
      <c r="H968" s="231">
        <v>14970140</v>
      </c>
      <c r="I968" s="505"/>
      <c r="J968" s="327"/>
      <c r="K968" s="210">
        <v>0</v>
      </c>
      <c r="L968" s="418" t="s">
        <v>21</v>
      </c>
      <c r="M968" s="391">
        <v>100</v>
      </c>
      <c r="N968" s="216" t="s">
        <v>520</v>
      </c>
      <c r="O968" s="438" t="s">
        <v>882</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8" s="219" t="s">
        <v>21</v>
      </c>
      <c r="S968" s="420">
        <v>100</v>
      </c>
      <c r="T968" s="26" t="s">
        <v>998</v>
      </c>
      <c r="U968" s="26" t="s">
        <v>998</v>
      </c>
    </row>
    <row r="969" spans="1:21" customFormat="1" ht="35.25" hidden="1" customHeight="1" x14ac:dyDescent="0.25">
      <c r="A969" s="15" t="s">
        <v>883</v>
      </c>
      <c r="B969" s="57"/>
      <c r="C969" s="620"/>
      <c r="D969" s="611"/>
      <c r="E969" s="16">
        <v>2</v>
      </c>
      <c r="F969" s="16" t="s">
        <v>615</v>
      </c>
      <c r="G969" s="556">
        <v>2833.84</v>
      </c>
      <c r="H969" s="229">
        <v>34317802</v>
      </c>
      <c r="I969" s="505">
        <f>+G969-G968</f>
        <v>1597.66</v>
      </c>
      <c r="J969" s="528"/>
      <c r="K969" s="210">
        <v>0</v>
      </c>
      <c r="L969" s="176" t="s">
        <v>21</v>
      </c>
      <c r="M969" s="14">
        <v>100</v>
      </c>
      <c r="N969" s="37" t="s">
        <v>520</v>
      </c>
      <c r="O969" s="21" t="s">
        <v>882</v>
      </c>
      <c r="P969" s="213"/>
      <c r="Q969" s="30"/>
      <c r="R969" s="294"/>
      <c r="S969" s="427"/>
      <c r="T969" s="26" t="s">
        <v>998</v>
      </c>
      <c r="U969" s="26"/>
    </row>
    <row r="970" spans="1:21" customFormat="1" ht="35.25" hidden="1" customHeight="1" x14ac:dyDescent="0.25">
      <c r="A970" s="15" t="s">
        <v>884</v>
      </c>
      <c r="B970" s="57"/>
      <c r="C970" s="620"/>
      <c r="D970" s="611"/>
      <c r="E970" s="16">
        <v>3</v>
      </c>
      <c r="F970" s="16" t="s">
        <v>617</v>
      </c>
      <c r="G970" s="556">
        <v>4200.1899999999996</v>
      </c>
      <c r="H970" s="229">
        <v>50864301</v>
      </c>
      <c r="I970" s="505">
        <f>+G970-G968</f>
        <v>2964.0099999999993</v>
      </c>
      <c r="J970" s="528"/>
      <c r="K970" s="210">
        <v>0</v>
      </c>
      <c r="L970" s="176" t="s">
        <v>21</v>
      </c>
      <c r="M970" s="14">
        <v>100</v>
      </c>
      <c r="N970" s="37" t="s">
        <v>520</v>
      </c>
      <c r="O970" s="21" t="s">
        <v>882</v>
      </c>
      <c r="P970" s="213"/>
      <c r="Q970" s="30"/>
      <c r="R970" s="294"/>
      <c r="S970" s="427"/>
      <c r="T970" s="26" t="s">
        <v>998</v>
      </c>
      <c r="U970" s="26"/>
    </row>
    <row r="971" spans="1:21" customFormat="1" ht="39" hidden="1" customHeight="1" thickBot="1" x14ac:dyDescent="0.3">
      <c r="A971" s="15" t="s">
        <v>885</v>
      </c>
      <c r="B971" s="57"/>
      <c r="C971" s="621"/>
      <c r="D971" s="612"/>
      <c r="E971" s="185">
        <v>4</v>
      </c>
      <c r="F971" s="185" t="s">
        <v>619</v>
      </c>
      <c r="G971" s="557">
        <v>5909.9</v>
      </c>
      <c r="H971" s="250">
        <v>71568889</v>
      </c>
      <c r="I971" s="505">
        <f>+G971-G968</f>
        <v>4673.7199999999993</v>
      </c>
      <c r="J971" s="528"/>
      <c r="K971" s="210">
        <v>0</v>
      </c>
      <c r="L971" s="422" t="s">
        <v>21</v>
      </c>
      <c r="M971" s="423">
        <v>100</v>
      </c>
      <c r="N971" s="222" t="s">
        <v>520</v>
      </c>
      <c r="O971" s="439" t="s">
        <v>882</v>
      </c>
      <c r="P971" s="225"/>
      <c r="Q971" s="224"/>
      <c r="R971" s="295"/>
      <c r="S971" s="428"/>
      <c r="T971" s="26" t="s">
        <v>998</v>
      </c>
      <c r="U971" s="26"/>
    </row>
    <row r="972" spans="1:21" customFormat="1" ht="36" hidden="1" customHeight="1" x14ac:dyDescent="0.25">
      <c r="A972" s="23"/>
      <c r="B972" s="57">
        <v>409413</v>
      </c>
      <c r="C972" s="619" t="s">
        <v>886</v>
      </c>
      <c r="D972" s="610" t="s">
        <v>887</v>
      </c>
      <c r="E972" s="181">
        <v>1</v>
      </c>
      <c r="F972" s="181" t="s">
        <v>613</v>
      </c>
      <c r="G972" s="183">
        <v>2394.37</v>
      </c>
      <c r="H972" s="266">
        <v>28995821</v>
      </c>
      <c r="I972" s="120"/>
      <c r="J972" s="327"/>
      <c r="K972" s="210">
        <v>0</v>
      </c>
      <c r="L972" s="418" t="s">
        <v>21</v>
      </c>
      <c r="M972" s="391">
        <v>100</v>
      </c>
      <c r="N972" s="216" t="s">
        <v>520</v>
      </c>
      <c r="O972" s="391">
        <v>243</v>
      </c>
      <c r="P972" s="419"/>
      <c r="Q9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72" s="219" t="s">
        <v>21</v>
      </c>
      <c r="S972" s="420">
        <v>100</v>
      </c>
      <c r="T972" s="26" t="s">
        <v>998</v>
      </c>
      <c r="U972" s="26" t="s">
        <v>998</v>
      </c>
    </row>
    <row r="973" spans="1:21" customFormat="1" ht="36" hidden="1" customHeight="1" x14ac:dyDescent="0.25">
      <c r="A973" s="15" t="s">
        <v>888</v>
      </c>
      <c r="B973" s="57"/>
      <c r="C973" s="620"/>
      <c r="D973" s="611"/>
      <c r="E973" s="16">
        <v>2</v>
      </c>
      <c r="F973" s="16" t="s">
        <v>615</v>
      </c>
      <c r="G973" s="12">
        <v>5984.63</v>
      </c>
      <c r="H973" s="267">
        <v>72473869</v>
      </c>
      <c r="I973" s="120">
        <f>+G973-G972</f>
        <v>3590.26</v>
      </c>
      <c r="J973" s="528"/>
      <c r="K973" s="210">
        <v>0</v>
      </c>
      <c r="L973" s="176" t="s">
        <v>21</v>
      </c>
      <c r="M973" s="14">
        <v>100</v>
      </c>
      <c r="N973" s="37" t="s">
        <v>520</v>
      </c>
      <c r="O973" s="14">
        <v>243</v>
      </c>
      <c r="P973" s="213"/>
      <c r="Q973" s="30"/>
      <c r="R973" s="294"/>
      <c r="S973" s="427"/>
      <c r="T973" s="26" t="s">
        <v>998</v>
      </c>
      <c r="U973" s="26"/>
    </row>
    <row r="974" spans="1:21" customFormat="1" ht="36" hidden="1" customHeight="1" x14ac:dyDescent="0.25">
      <c r="A974" s="15" t="s">
        <v>889</v>
      </c>
      <c r="B974" s="57"/>
      <c r="C974" s="620"/>
      <c r="D974" s="611"/>
      <c r="E974" s="16">
        <v>3</v>
      </c>
      <c r="F974" s="16" t="s">
        <v>617</v>
      </c>
      <c r="G974" s="12">
        <v>10702.84</v>
      </c>
      <c r="H974" s="267">
        <v>129611392</v>
      </c>
      <c r="I974" s="120">
        <f>+G974-G972</f>
        <v>8308.4700000000012</v>
      </c>
      <c r="J974" s="528"/>
      <c r="K974" s="210">
        <v>0</v>
      </c>
      <c r="L974" s="176" t="s">
        <v>21</v>
      </c>
      <c r="M974" s="14">
        <v>100</v>
      </c>
      <c r="N974" s="37" t="s">
        <v>520</v>
      </c>
      <c r="O974" s="14">
        <v>243</v>
      </c>
      <c r="P974" s="213"/>
      <c r="Q974" s="30"/>
      <c r="R974" s="294"/>
      <c r="S974" s="427"/>
      <c r="T974" s="26" t="s">
        <v>998</v>
      </c>
      <c r="U974" s="26"/>
    </row>
    <row r="975" spans="1:21" customFormat="1" ht="36" hidden="1" customHeight="1" thickBot="1" x14ac:dyDescent="0.3">
      <c r="A975" s="15" t="s">
        <v>890</v>
      </c>
      <c r="B975" s="57"/>
      <c r="C975" s="621"/>
      <c r="D975" s="612"/>
      <c r="E975" s="185">
        <v>4</v>
      </c>
      <c r="F975" s="185" t="s">
        <v>619</v>
      </c>
      <c r="G975" s="187">
        <v>15729.68</v>
      </c>
      <c r="H975" s="268">
        <v>190486425</v>
      </c>
      <c r="I975" s="120">
        <f>+G975-G972</f>
        <v>13335.310000000001</v>
      </c>
      <c r="J975" s="528"/>
      <c r="K975" s="210">
        <v>0</v>
      </c>
      <c r="L975" s="422" t="s">
        <v>21</v>
      </c>
      <c r="M975" s="423">
        <v>100</v>
      </c>
      <c r="N975" s="222" t="s">
        <v>520</v>
      </c>
      <c r="O975" s="423">
        <v>243</v>
      </c>
      <c r="P975" s="225"/>
      <c r="Q975" s="224"/>
      <c r="R975" s="295"/>
      <c r="S975" s="428"/>
      <c r="T975" s="26" t="s">
        <v>998</v>
      </c>
      <c r="U975" s="26"/>
    </row>
    <row r="976" spans="1:21" customFormat="1" ht="34.5" hidden="1" customHeight="1" x14ac:dyDescent="0.25">
      <c r="A976" s="1"/>
      <c r="B976" s="57">
        <v>4095</v>
      </c>
      <c r="C976" s="193">
        <v>4095</v>
      </c>
      <c r="D976" s="703" t="s">
        <v>891</v>
      </c>
      <c r="E976" s="704"/>
      <c r="F976" s="704"/>
      <c r="G976" s="555"/>
      <c r="H976" s="231"/>
      <c r="I976" s="505"/>
      <c r="J976" s="529"/>
      <c r="K976" s="210">
        <v>0</v>
      </c>
      <c r="L976" s="416" t="s">
        <v>42</v>
      </c>
      <c r="M976" s="425" t="s">
        <v>42</v>
      </c>
      <c r="N976" s="425" t="s">
        <v>42</v>
      </c>
      <c r="O976" s="425" t="s">
        <v>42</v>
      </c>
      <c r="P976" s="417"/>
      <c r="Q9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6" s="425" t="s">
        <v>42</v>
      </c>
      <c r="S976" s="425" t="s">
        <v>42</v>
      </c>
      <c r="T976" s="425" t="s">
        <v>42</v>
      </c>
      <c r="U976" s="299" t="s">
        <v>41</v>
      </c>
    </row>
    <row r="977" spans="1:21" customFormat="1" ht="28.5" hidden="1" x14ac:dyDescent="0.25">
      <c r="A977" s="1"/>
      <c r="B977" s="59">
        <v>40951</v>
      </c>
      <c r="C977" s="104" t="s">
        <v>892</v>
      </c>
      <c r="D977" s="106" t="s">
        <v>893</v>
      </c>
      <c r="E977" s="89"/>
      <c r="F977" s="89" t="s">
        <v>20</v>
      </c>
      <c r="G977" s="90">
        <v>364.28</v>
      </c>
      <c r="H977" s="229">
        <v>4411431</v>
      </c>
      <c r="I977" s="505"/>
      <c r="J977" s="286"/>
      <c r="K977" s="210">
        <v>0</v>
      </c>
      <c r="L977" s="17" t="s">
        <v>181</v>
      </c>
      <c r="M977" s="25">
        <v>100</v>
      </c>
      <c r="N977" s="25" t="s">
        <v>983</v>
      </c>
      <c r="O977" s="25">
        <v>950</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7" s="20" t="s">
        <v>416</v>
      </c>
      <c r="S977" s="25">
        <v>100</v>
      </c>
      <c r="T977" s="26" t="s">
        <v>998</v>
      </c>
      <c r="U977" s="26" t="s">
        <v>998</v>
      </c>
    </row>
    <row r="978" spans="1:21" customFormat="1" ht="42.75" hidden="1" x14ac:dyDescent="0.25">
      <c r="A978" s="1"/>
      <c r="B978" s="61">
        <v>40952</v>
      </c>
      <c r="C978" s="104" t="s">
        <v>894</v>
      </c>
      <c r="D978" s="106" t="s">
        <v>895</v>
      </c>
      <c r="E978" s="89"/>
      <c r="F978" s="89" t="s">
        <v>20</v>
      </c>
      <c r="G978" s="90">
        <v>775.38</v>
      </c>
      <c r="H978" s="229">
        <v>9389852</v>
      </c>
      <c r="I978" s="505"/>
      <c r="J978" s="286"/>
      <c r="K978" s="210">
        <v>0</v>
      </c>
      <c r="L978" s="17" t="s">
        <v>181</v>
      </c>
      <c r="M978" s="25">
        <v>100</v>
      </c>
      <c r="N978" s="25" t="s">
        <v>983</v>
      </c>
      <c r="O978" s="25">
        <v>950</v>
      </c>
      <c r="P978" s="211"/>
      <c r="Q9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8" s="20" t="s">
        <v>416</v>
      </c>
      <c r="S978" s="25">
        <v>100</v>
      </c>
      <c r="T978" s="26" t="s">
        <v>998</v>
      </c>
      <c r="U978" s="26" t="s">
        <v>998</v>
      </c>
    </row>
    <row r="979" spans="1:21" customFormat="1" ht="33" hidden="1" customHeight="1" x14ac:dyDescent="0.25">
      <c r="A979" s="1"/>
      <c r="B979" s="77">
        <v>4096</v>
      </c>
      <c r="C979" s="143">
        <v>4096</v>
      </c>
      <c r="D979" s="701" t="s">
        <v>896</v>
      </c>
      <c r="E979" s="702"/>
      <c r="F979" s="702"/>
      <c r="G979" s="170"/>
      <c r="H979" s="229"/>
      <c r="I979" s="505"/>
      <c r="J979" s="509"/>
      <c r="K979" s="210">
        <v>0</v>
      </c>
      <c r="L979" s="17" t="s">
        <v>42</v>
      </c>
      <c r="M979" s="210" t="s">
        <v>42</v>
      </c>
      <c r="N979" s="210" t="s">
        <v>42</v>
      </c>
      <c r="O979" s="210" t="s">
        <v>42</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9" s="292" t="s">
        <v>42</v>
      </c>
      <c r="S979" s="292" t="s">
        <v>42</v>
      </c>
      <c r="T979" s="292" t="s">
        <v>42</v>
      </c>
      <c r="U979" s="299" t="s">
        <v>41</v>
      </c>
    </row>
    <row r="980" spans="1:21" customFormat="1" ht="39.75" hidden="1" customHeight="1" x14ac:dyDescent="0.25">
      <c r="A980" s="1"/>
      <c r="B980" s="87">
        <v>40961</v>
      </c>
      <c r="C980" s="104" t="s">
        <v>897</v>
      </c>
      <c r="D980" s="106" t="s">
        <v>898</v>
      </c>
      <c r="E980" s="89"/>
      <c r="F980" s="89" t="s">
        <v>20</v>
      </c>
      <c r="G980" s="90">
        <v>3.11</v>
      </c>
      <c r="H980" s="229">
        <v>37662</v>
      </c>
      <c r="I980" s="505"/>
      <c r="J980" s="286"/>
      <c r="K980" s="210">
        <v>0</v>
      </c>
      <c r="L980" s="24" t="s">
        <v>598</v>
      </c>
      <c r="M980" s="25">
        <v>100</v>
      </c>
      <c r="N980" s="25" t="s">
        <v>983</v>
      </c>
      <c r="O980" s="37" t="s">
        <v>899</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80" s="27" t="s">
        <v>598</v>
      </c>
      <c r="S980" s="25">
        <v>100</v>
      </c>
      <c r="T980" s="26" t="s">
        <v>998</v>
      </c>
      <c r="U980" s="26" t="s">
        <v>998</v>
      </c>
    </row>
    <row r="981" spans="1:21" customFormat="1" ht="39.75" hidden="1" customHeight="1" x14ac:dyDescent="0.25">
      <c r="A981" s="1"/>
      <c r="B981" s="77">
        <v>40962</v>
      </c>
      <c r="C981" s="104" t="s">
        <v>900</v>
      </c>
      <c r="D981" s="106" t="s">
        <v>901</v>
      </c>
      <c r="E981" s="89"/>
      <c r="F981" s="89" t="s">
        <v>20</v>
      </c>
      <c r="G981" s="90">
        <v>4.88</v>
      </c>
      <c r="H981" s="229">
        <v>59097</v>
      </c>
      <c r="I981" s="505"/>
      <c r="J981" s="286"/>
      <c r="K981" s="210">
        <v>0</v>
      </c>
      <c r="L981" s="24" t="s">
        <v>598</v>
      </c>
      <c r="M981" s="25">
        <v>100</v>
      </c>
      <c r="N981" s="25" t="s">
        <v>983</v>
      </c>
      <c r="O981" s="37" t="s">
        <v>899</v>
      </c>
      <c r="P981" s="211"/>
      <c r="Q9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81" s="27" t="s">
        <v>598</v>
      </c>
      <c r="S981" s="25">
        <v>100</v>
      </c>
      <c r="T981" s="26" t="s">
        <v>998</v>
      </c>
      <c r="U981" s="26" t="s">
        <v>998</v>
      </c>
    </row>
    <row r="982" spans="1:21" customFormat="1" ht="46.5" hidden="1" customHeight="1" x14ac:dyDescent="0.25">
      <c r="A982" s="1"/>
      <c r="B982" s="77">
        <v>40963</v>
      </c>
      <c r="C982" s="15" t="s">
        <v>902</v>
      </c>
      <c r="D982" s="58" t="s">
        <v>903</v>
      </c>
      <c r="E982" s="16"/>
      <c r="F982" s="16" t="s">
        <v>20</v>
      </c>
      <c r="G982" s="12">
        <v>9.33</v>
      </c>
      <c r="H982" s="229">
        <v>112986</v>
      </c>
      <c r="I982" s="505"/>
      <c r="J982" s="327"/>
      <c r="K982" s="210">
        <v>0</v>
      </c>
      <c r="L982" s="24" t="s">
        <v>598</v>
      </c>
      <c r="M982" s="14">
        <v>100</v>
      </c>
      <c r="N982" s="25" t="s">
        <v>983</v>
      </c>
      <c r="O982" s="21" t="s">
        <v>899</v>
      </c>
      <c r="P982" s="213"/>
      <c r="Q9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82" s="27" t="s">
        <v>598</v>
      </c>
      <c r="S982" s="14">
        <v>100</v>
      </c>
      <c r="T982" s="26" t="s">
        <v>998</v>
      </c>
      <c r="U982" s="26" t="s">
        <v>998</v>
      </c>
    </row>
    <row r="983" spans="1:21" customFormat="1" ht="47.25" hidden="1" customHeight="1" x14ac:dyDescent="0.25">
      <c r="A983" s="1"/>
      <c r="B983" s="88">
        <v>40964</v>
      </c>
      <c r="C983" s="104" t="s">
        <v>904</v>
      </c>
      <c r="D983" s="106" t="s">
        <v>905</v>
      </c>
      <c r="E983" s="89"/>
      <c r="F983" s="89" t="s">
        <v>20</v>
      </c>
      <c r="G983" s="90">
        <v>12.17</v>
      </c>
      <c r="H983" s="229">
        <v>147379</v>
      </c>
      <c r="I983" s="505"/>
      <c r="J983" s="286"/>
      <c r="K983" s="210">
        <v>0</v>
      </c>
      <c r="L983" s="24" t="s">
        <v>598</v>
      </c>
      <c r="M983" s="25">
        <v>100</v>
      </c>
      <c r="N983" s="25" t="s">
        <v>983</v>
      </c>
      <c r="O983" s="37" t="s">
        <v>899</v>
      </c>
      <c r="P983" s="211"/>
      <c r="Q9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3" s="27" t="s">
        <v>598</v>
      </c>
      <c r="S983" s="25">
        <v>100</v>
      </c>
      <c r="T983" s="26" t="s">
        <v>998</v>
      </c>
      <c r="U983" s="26" t="s">
        <v>998</v>
      </c>
    </row>
    <row r="984" spans="1:21" customFormat="1" ht="28.5" hidden="1" x14ac:dyDescent="0.25">
      <c r="A984" s="1"/>
      <c r="B984" s="79">
        <v>4098</v>
      </c>
      <c r="C984" s="104">
        <v>4098</v>
      </c>
      <c r="D984" s="106" t="s">
        <v>906</v>
      </c>
      <c r="E984" s="89"/>
      <c r="F984" s="89" t="s">
        <v>20</v>
      </c>
      <c r="G984" s="90">
        <v>672.91</v>
      </c>
      <c r="H984" s="229">
        <v>8148940</v>
      </c>
      <c r="I984" s="505"/>
      <c r="J984" s="286"/>
      <c r="K984" s="210">
        <v>0</v>
      </c>
      <c r="L984" s="17" t="s">
        <v>21</v>
      </c>
      <c r="M984" s="25">
        <v>100</v>
      </c>
      <c r="N984" s="37" t="s">
        <v>520</v>
      </c>
      <c r="O984" s="25">
        <v>225</v>
      </c>
      <c r="P984" s="211"/>
      <c r="Q9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4" s="20" t="s">
        <v>21</v>
      </c>
      <c r="S984" s="25">
        <v>100</v>
      </c>
      <c r="T984" s="26" t="s">
        <v>998</v>
      </c>
      <c r="U984" s="26" t="s">
        <v>998</v>
      </c>
    </row>
    <row r="985" spans="1:21" customFormat="1" ht="28.5" hidden="1" x14ac:dyDescent="0.25">
      <c r="A985" s="1"/>
      <c r="B985" s="57">
        <v>40981</v>
      </c>
      <c r="C985" s="101" t="s">
        <v>907</v>
      </c>
      <c r="D985" s="113" t="s">
        <v>908</v>
      </c>
      <c r="E985" s="99"/>
      <c r="F985" s="99" t="s">
        <v>20</v>
      </c>
      <c r="G985" s="107">
        <v>354.99</v>
      </c>
      <c r="H985" s="250">
        <v>4298929</v>
      </c>
      <c r="I985" s="505"/>
      <c r="J985" s="286"/>
      <c r="K985" s="210">
        <v>0</v>
      </c>
      <c r="L985" s="208" t="s">
        <v>21</v>
      </c>
      <c r="M985" s="299">
        <v>100</v>
      </c>
      <c r="N985" s="209" t="s">
        <v>520</v>
      </c>
      <c r="O985" s="299">
        <v>225</v>
      </c>
      <c r="P985" s="334"/>
      <c r="Q985"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5" s="406" t="s">
        <v>21</v>
      </c>
      <c r="S985" s="299">
        <v>100</v>
      </c>
      <c r="T985" s="26" t="s">
        <v>998</v>
      </c>
      <c r="U985" s="26" t="s">
        <v>998</v>
      </c>
    </row>
    <row r="986" spans="1:21" customFormat="1" ht="26.25" hidden="1" customHeight="1" x14ac:dyDescent="0.25">
      <c r="A986" s="23"/>
      <c r="B986" s="57">
        <v>4099</v>
      </c>
      <c r="C986" s="595">
        <v>4099</v>
      </c>
      <c r="D986" s="632" t="s">
        <v>909</v>
      </c>
      <c r="E986" s="109">
        <v>1</v>
      </c>
      <c r="F986" s="109" t="s">
        <v>910</v>
      </c>
      <c r="G986" s="110">
        <v>1639.39</v>
      </c>
      <c r="H986" s="266">
        <v>19853013</v>
      </c>
      <c r="I986" s="120"/>
      <c r="J986" s="212"/>
      <c r="K986" s="210">
        <v>0</v>
      </c>
      <c r="L986" s="302" t="s">
        <v>21</v>
      </c>
      <c r="M986" s="215">
        <v>100</v>
      </c>
      <c r="N986" s="216" t="s">
        <v>520</v>
      </c>
      <c r="O986" s="215">
        <v>243</v>
      </c>
      <c r="P986" s="217"/>
      <c r="Q98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6" s="219" t="s">
        <v>21</v>
      </c>
      <c r="S986" s="304">
        <v>100</v>
      </c>
      <c r="T986" s="26" t="s">
        <v>998</v>
      </c>
      <c r="U986" s="26" t="s">
        <v>998</v>
      </c>
    </row>
    <row r="987" spans="1:21" customFormat="1" ht="26.25" hidden="1" customHeight="1" x14ac:dyDescent="0.25">
      <c r="A987" s="15" t="s">
        <v>911</v>
      </c>
      <c r="B987" s="57"/>
      <c r="C987" s="596"/>
      <c r="D987" s="633"/>
      <c r="E987" s="89">
        <v>2</v>
      </c>
      <c r="F987" s="89" t="s">
        <v>615</v>
      </c>
      <c r="G987" s="90">
        <v>3257.07</v>
      </c>
      <c r="H987" s="267">
        <v>39443118</v>
      </c>
      <c r="I987" s="120">
        <f>+G987-G986</f>
        <v>1617.68</v>
      </c>
      <c r="J987" s="286"/>
      <c r="K987" s="210">
        <v>0</v>
      </c>
      <c r="L987" s="17" t="s">
        <v>21</v>
      </c>
      <c r="M987" s="25">
        <v>100</v>
      </c>
      <c r="N987" s="37" t="s">
        <v>520</v>
      </c>
      <c r="O987" s="25">
        <v>243</v>
      </c>
      <c r="P987" s="211"/>
      <c r="Q987" s="317"/>
      <c r="R987" s="294"/>
      <c r="S987" s="427"/>
      <c r="T987" s="26" t="s">
        <v>998</v>
      </c>
      <c r="U987" s="26"/>
    </row>
    <row r="988" spans="1:21" customFormat="1" ht="23.25" hidden="1" customHeight="1" x14ac:dyDescent="0.25">
      <c r="A988" s="15" t="s">
        <v>912</v>
      </c>
      <c r="B988" s="57"/>
      <c r="C988" s="596"/>
      <c r="D988" s="633"/>
      <c r="E988" s="89">
        <v>3</v>
      </c>
      <c r="F988" s="89" t="s">
        <v>617</v>
      </c>
      <c r="G988" s="90">
        <v>4824.45</v>
      </c>
      <c r="H988" s="267">
        <v>58424090</v>
      </c>
      <c r="I988" s="120">
        <f>+G988-G986</f>
        <v>3185.0599999999995</v>
      </c>
      <c r="J988" s="286"/>
      <c r="K988" s="210">
        <v>0</v>
      </c>
      <c r="L988" s="17" t="s">
        <v>21</v>
      </c>
      <c r="M988" s="25">
        <v>100</v>
      </c>
      <c r="N988" s="37" t="s">
        <v>520</v>
      </c>
      <c r="O988" s="25">
        <v>243</v>
      </c>
      <c r="P988" s="211"/>
      <c r="Q988" s="317"/>
      <c r="R988" s="294"/>
      <c r="S988" s="427"/>
      <c r="T988" s="26" t="s">
        <v>998</v>
      </c>
      <c r="U988" s="26"/>
    </row>
    <row r="989" spans="1:21" customFormat="1" ht="26.25" hidden="1" customHeight="1" thickBot="1" x14ac:dyDescent="0.3">
      <c r="A989" s="15" t="s">
        <v>913</v>
      </c>
      <c r="B989" s="57"/>
      <c r="C989" s="597"/>
      <c r="D989" s="634"/>
      <c r="E989" s="111">
        <v>4</v>
      </c>
      <c r="F989" s="111" t="s">
        <v>619</v>
      </c>
      <c r="G989" s="112">
        <v>8648.8700000000008</v>
      </c>
      <c r="H989" s="268">
        <v>104737816</v>
      </c>
      <c r="I989" s="120">
        <f>+G989-G986</f>
        <v>7009.4800000000005</v>
      </c>
      <c r="J989" s="286"/>
      <c r="K989" s="210">
        <v>0</v>
      </c>
      <c r="L989" s="307" t="s">
        <v>21</v>
      </c>
      <c r="M989" s="221">
        <v>100</v>
      </c>
      <c r="N989" s="222" t="s">
        <v>520</v>
      </c>
      <c r="O989" s="221">
        <v>243</v>
      </c>
      <c r="P989" s="223"/>
      <c r="Q989" s="361"/>
      <c r="R989" s="295"/>
      <c r="S989" s="428"/>
      <c r="T989" s="26" t="s">
        <v>998</v>
      </c>
      <c r="U989" s="26"/>
    </row>
    <row r="990" spans="1:21" customFormat="1" ht="42.75" hidden="1" x14ac:dyDescent="0.25">
      <c r="A990" s="1"/>
      <c r="B990" s="57">
        <v>4100</v>
      </c>
      <c r="C990" s="133">
        <v>4100</v>
      </c>
      <c r="D990" s="134" t="s">
        <v>914</v>
      </c>
      <c r="E990" s="100"/>
      <c r="F990" s="100" t="s">
        <v>20</v>
      </c>
      <c r="G990" s="125">
        <v>776.99</v>
      </c>
      <c r="H990" s="231">
        <v>9409349</v>
      </c>
      <c r="I990" s="505"/>
      <c r="J990" s="286"/>
      <c r="K990" s="210">
        <v>0</v>
      </c>
      <c r="L990" s="274" t="s">
        <v>181</v>
      </c>
      <c r="M990" s="275">
        <v>100</v>
      </c>
      <c r="N990" s="287" t="s">
        <v>520</v>
      </c>
      <c r="O990" s="275">
        <v>950</v>
      </c>
      <c r="P990" s="336"/>
      <c r="Q990"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90" s="344" t="s">
        <v>181</v>
      </c>
      <c r="S990" s="275">
        <v>100</v>
      </c>
      <c r="T990" s="26" t="s">
        <v>998</v>
      </c>
      <c r="U990" s="26" t="s">
        <v>998</v>
      </c>
    </row>
    <row r="991" spans="1:21" customFormat="1" hidden="1" x14ac:dyDescent="0.25">
      <c r="A991" s="1"/>
      <c r="B991" s="57">
        <v>4200</v>
      </c>
      <c r="C991" s="122">
        <v>4200</v>
      </c>
      <c r="D991" s="169" t="s">
        <v>915</v>
      </c>
      <c r="E991" s="170"/>
      <c r="F991" s="170"/>
      <c r="G991" s="170"/>
      <c r="H991" s="229"/>
      <c r="I991" s="505"/>
      <c r="J991" s="509"/>
      <c r="K991" s="210">
        <v>0</v>
      </c>
      <c r="L991" s="17" t="s">
        <v>42</v>
      </c>
      <c r="M991" s="210" t="s">
        <v>42</v>
      </c>
      <c r="N991" s="210" t="s">
        <v>42</v>
      </c>
      <c r="O991" s="210" t="s">
        <v>42</v>
      </c>
      <c r="P991" s="213"/>
      <c r="Q99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91" s="210" t="s">
        <v>42</v>
      </c>
      <c r="S991" s="210" t="s">
        <v>42</v>
      </c>
      <c r="T991" s="210" t="s">
        <v>42</v>
      </c>
      <c r="U991" s="299" t="s">
        <v>41</v>
      </c>
    </row>
    <row r="992" spans="1:21" customFormat="1" ht="57" hidden="1" x14ac:dyDescent="0.25">
      <c r="A992" s="1">
        <v>4069</v>
      </c>
      <c r="B992" s="57">
        <v>42001</v>
      </c>
      <c r="C992" s="104" t="s">
        <v>916</v>
      </c>
      <c r="D992" s="106" t="s">
        <v>917</v>
      </c>
      <c r="E992" s="89"/>
      <c r="F992" s="89" t="s">
        <v>20</v>
      </c>
      <c r="G992" s="90">
        <v>717.4</v>
      </c>
      <c r="H992" s="229">
        <v>8687714</v>
      </c>
      <c r="I992" s="505"/>
      <c r="J992" s="286"/>
      <c r="K992" s="210">
        <v>0</v>
      </c>
      <c r="L992" s="17" t="s">
        <v>287</v>
      </c>
      <c r="M992" s="25">
        <v>100</v>
      </c>
      <c r="N992" s="37" t="s">
        <v>520</v>
      </c>
      <c r="O992" s="25">
        <v>424</v>
      </c>
      <c r="P992" s="213"/>
      <c r="Q99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92" s="20" t="s">
        <v>287</v>
      </c>
      <c r="S992" s="25">
        <v>100</v>
      </c>
      <c r="T992" s="26" t="s">
        <v>998</v>
      </c>
      <c r="U992" s="26" t="s">
        <v>998</v>
      </c>
    </row>
    <row r="993" spans="1:22" customFormat="1" ht="28.5" hidden="1" x14ac:dyDescent="0.25">
      <c r="A993" s="1"/>
      <c r="B993" s="57">
        <v>42002</v>
      </c>
      <c r="C993" s="104" t="s">
        <v>918</v>
      </c>
      <c r="D993" s="106" t="s">
        <v>919</v>
      </c>
      <c r="E993" s="89"/>
      <c r="F993" s="89" t="s">
        <v>20</v>
      </c>
      <c r="G993" s="90">
        <v>505.42</v>
      </c>
      <c r="H993" s="229">
        <v>6120636</v>
      </c>
      <c r="I993" s="505"/>
      <c r="J993" s="286"/>
      <c r="K993" s="210">
        <v>0</v>
      </c>
      <c r="L993" s="17" t="s">
        <v>287</v>
      </c>
      <c r="M993" s="14">
        <v>100</v>
      </c>
      <c r="N993" s="37" t="s">
        <v>520</v>
      </c>
      <c r="O993" s="14">
        <v>424</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3" s="20" t="s">
        <v>287</v>
      </c>
      <c r="S993" s="14">
        <v>100</v>
      </c>
      <c r="T993" s="26" t="s">
        <v>998</v>
      </c>
      <c r="U993" s="26" t="s">
        <v>998</v>
      </c>
    </row>
    <row r="994" spans="1:22" customFormat="1" ht="28.5" hidden="1" x14ac:dyDescent="0.25">
      <c r="A994" s="1"/>
      <c r="B994" s="61"/>
      <c r="C994" s="104" t="s">
        <v>920</v>
      </c>
      <c r="D994" s="106" t="s">
        <v>921</v>
      </c>
      <c r="E994" s="89"/>
      <c r="F994" s="89" t="s">
        <v>20</v>
      </c>
      <c r="G994" s="90">
        <v>672.61</v>
      </c>
      <c r="H994" s="229">
        <v>8145307</v>
      </c>
      <c r="I994" s="505"/>
      <c r="J994" s="286"/>
      <c r="K994" s="210">
        <v>0</v>
      </c>
      <c r="L994" s="17" t="s">
        <v>287</v>
      </c>
      <c r="M994" s="25">
        <v>100</v>
      </c>
      <c r="N994" s="37" t="s">
        <v>520</v>
      </c>
      <c r="O994" s="25">
        <v>424</v>
      </c>
      <c r="P994" s="318"/>
      <c r="Q99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4" s="20" t="s">
        <v>287</v>
      </c>
      <c r="S994" s="25">
        <v>100</v>
      </c>
      <c r="T994" s="26" t="s">
        <v>998</v>
      </c>
      <c r="U994" s="26" t="s">
        <v>998</v>
      </c>
    </row>
    <row r="995" spans="1:22" customFormat="1" ht="28.5" hidden="1" x14ac:dyDescent="0.25">
      <c r="A995" s="1"/>
      <c r="B995" s="61"/>
      <c r="C995" s="104" t="s">
        <v>922</v>
      </c>
      <c r="D995" s="106" t="s">
        <v>923</v>
      </c>
      <c r="E995" s="89"/>
      <c r="F995" s="89" t="s">
        <v>20</v>
      </c>
      <c r="G995" s="90">
        <v>455.04</v>
      </c>
      <c r="H995" s="229">
        <v>5510534</v>
      </c>
      <c r="I995" s="505"/>
      <c r="J995" s="286"/>
      <c r="K995" s="210">
        <v>0</v>
      </c>
      <c r="L995" s="17" t="s">
        <v>287</v>
      </c>
      <c r="M995" s="25">
        <v>100</v>
      </c>
      <c r="N995" s="37" t="s">
        <v>520</v>
      </c>
      <c r="O995" s="25">
        <v>424</v>
      </c>
      <c r="P995" s="318"/>
      <c r="Q99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5" s="20" t="s">
        <v>287</v>
      </c>
      <c r="S995" s="25">
        <v>100</v>
      </c>
      <c r="T995" s="26" t="s">
        <v>998</v>
      </c>
      <c r="U995" s="26" t="s">
        <v>998</v>
      </c>
    </row>
    <row r="996" spans="1:22" customFormat="1" ht="57" hidden="1" x14ac:dyDescent="0.25">
      <c r="A996" s="1" t="s">
        <v>924</v>
      </c>
      <c r="B996" s="61"/>
      <c r="C996" s="104" t="s">
        <v>925</v>
      </c>
      <c r="D996" s="106" t="s">
        <v>926</v>
      </c>
      <c r="E996" s="89"/>
      <c r="F996" s="89" t="s">
        <v>20</v>
      </c>
      <c r="G996" s="90">
        <v>585.58000000000004</v>
      </c>
      <c r="H996" s="229">
        <v>7091374</v>
      </c>
      <c r="I996" s="505"/>
      <c r="J996" s="286"/>
      <c r="K996" s="210">
        <v>0</v>
      </c>
      <c r="L996" s="17" t="s">
        <v>287</v>
      </c>
      <c r="M996" s="25">
        <v>100</v>
      </c>
      <c r="N996" s="37" t="s">
        <v>520</v>
      </c>
      <c r="O996" s="25">
        <v>424</v>
      </c>
      <c r="P996" s="318"/>
      <c r="Q99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6" s="20" t="s">
        <v>287</v>
      </c>
      <c r="S996" s="25">
        <v>100</v>
      </c>
      <c r="T996" s="26" t="s">
        <v>998</v>
      </c>
      <c r="U996" s="26" t="s">
        <v>998</v>
      </c>
    </row>
    <row r="997" spans="1:22" customFormat="1" x14ac:dyDescent="0.25">
      <c r="A997" s="1"/>
      <c r="B997" s="57">
        <v>4300</v>
      </c>
      <c r="C997" s="122">
        <v>4300</v>
      </c>
      <c r="D997" s="701" t="s">
        <v>927</v>
      </c>
      <c r="E997" s="702"/>
      <c r="F997" s="702"/>
      <c r="G997" s="170"/>
      <c r="H997" s="229"/>
      <c r="I997" s="505"/>
      <c r="J997" s="509"/>
      <c r="K997" s="210">
        <v>0</v>
      </c>
      <c r="L997" s="17" t="s">
        <v>42</v>
      </c>
      <c r="M997" s="210" t="s">
        <v>42</v>
      </c>
      <c r="N997" s="210" t="s">
        <v>42</v>
      </c>
      <c r="O997" s="210" t="s">
        <v>42</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7" s="210" t="s">
        <v>42</v>
      </c>
      <c r="S997" s="210" t="s">
        <v>42</v>
      </c>
      <c r="T997" s="210" t="s">
        <v>42</v>
      </c>
      <c r="U997" s="299" t="s">
        <v>41</v>
      </c>
    </row>
    <row r="998" spans="1:22" ht="28.5" x14ac:dyDescent="0.25">
      <c r="A998" s="1"/>
      <c r="B998" s="57">
        <v>43001</v>
      </c>
      <c r="C998" s="64" t="s">
        <v>928</v>
      </c>
      <c r="D998" s="323" t="s">
        <v>929</v>
      </c>
      <c r="E998" s="89"/>
      <c r="F998" s="270" t="s">
        <v>20</v>
      </c>
      <c r="G998" s="264">
        <v>575.19000000000005</v>
      </c>
      <c r="H998" s="229">
        <v>6965551</v>
      </c>
      <c r="I998" s="505"/>
      <c r="J998" s="286"/>
      <c r="K998" s="210">
        <v>0</v>
      </c>
      <c r="L998" s="17" t="s">
        <v>21</v>
      </c>
      <c r="M998" s="14">
        <v>100</v>
      </c>
      <c r="N998" s="270" t="s">
        <v>481</v>
      </c>
      <c r="O998" s="14" t="s">
        <v>985</v>
      </c>
      <c r="P998" s="213"/>
      <c r="Q9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8" s="20" t="s">
        <v>21</v>
      </c>
      <c r="S998" s="14">
        <v>100</v>
      </c>
      <c r="T998" s="26" t="s">
        <v>998</v>
      </c>
      <c r="U998" s="26" t="s">
        <v>998</v>
      </c>
    </row>
    <row r="999" spans="1:22" ht="28.5" x14ac:dyDescent="0.25">
      <c r="A999" s="1"/>
      <c r="B999" s="57">
        <v>43002</v>
      </c>
      <c r="C999" s="64" t="s">
        <v>930</v>
      </c>
      <c r="D999" s="323" t="s">
        <v>931</v>
      </c>
      <c r="E999" s="89"/>
      <c r="F999" s="270" t="s">
        <v>20</v>
      </c>
      <c r="G999" s="264">
        <v>599.62</v>
      </c>
      <c r="H999" s="229">
        <v>7261398</v>
      </c>
      <c r="I999" s="505"/>
      <c r="J999" s="286"/>
      <c r="K999" s="210">
        <v>0</v>
      </c>
      <c r="L999" s="17" t="s">
        <v>21</v>
      </c>
      <c r="M999" s="14">
        <v>100</v>
      </c>
      <c r="N999" s="270" t="s">
        <v>481</v>
      </c>
      <c r="O999" s="14" t="s">
        <v>985</v>
      </c>
      <c r="P999" s="213"/>
      <c r="Q9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9" s="20" t="s">
        <v>21</v>
      </c>
      <c r="S999" s="14">
        <v>100</v>
      </c>
      <c r="T999" s="26" t="s">
        <v>998</v>
      </c>
      <c r="U999" s="26" t="s">
        <v>998</v>
      </c>
    </row>
    <row r="1000" spans="1:22" ht="28.5" x14ac:dyDescent="0.25">
      <c r="A1000" s="1"/>
      <c r="B1000" s="57">
        <v>43003</v>
      </c>
      <c r="C1000" s="64" t="s">
        <v>932</v>
      </c>
      <c r="D1000" s="323" t="s">
        <v>933</v>
      </c>
      <c r="E1000" s="89"/>
      <c r="F1000" s="270" t="s">
        <v>20</v>
      </c>
      <c r="G1000" s="264">
        <v>624.01</v>
      </c>
      <c r="H1000" s="229">
        <v>7556761</v>
      </c>
      <c r="I1000" s="505"/>
      <c r="J1000" s="286"/>
      <c r="K1000" s="210">
        <v>0</v>
      </c>
      <c r="L1000" s="17" t="s">
        <v>21</v>
      </c>
      <c r="M1000" s="14">
        <v>100</v>
      </c>
      <c r="N1000" s="270" t="s">
        <v>481</v>
      </c>
      <c r="O1000" s="14" t="s">
        <v>985</v>
      </c>
      <c r="P1000" s="213"/>
      <c r="Q10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1000" s="20" t="s">
        <v>21</v>
      </c>
      <c r="S1000" s="14">
        <v>100</v>
      </c>
      <c r="T1000" s="26" t="s">
        <v>998</v>
      </c>
      <c r="U1000" s="26" t="s">
        <v>998</v>
      </c>
    </row>
    <row r="1001" spans="1:22" ht="28.5" x14ac:dyDescent="0.25">
      <c r="A1001" s="1"/>
      <c r="B1001" s="57">
        <v>43004</v>
      </c>
      <c r="C1001" s="64" t="s">
        <v>934</v>
      </c>
      <c r="D1001" s="323" t="s">
        <v>935</v>
      </c>
      <c r="E1001" s="89"/>
      <c r="F1001" s="270" t="s">
        <v>20</v>
      </c>
      <c r="G1001" s="264">
        <v>67.73</v>
      </c>
      <c r="H1001" s="229">
        <v>820210</v>
      </c>
      <c r="I1001" s="505"/>
      <c r="J1001" s="286"/>
      <c r="K1001" s="210">
        <v>0</v>
      </c>
      <c r="L1001" s="17" t="s">
        <v>21</v>
      </c>
      <c r="M1001" s="14">
        <v>100</v>
      </c>
      <c r="N1001" s="270" t="s">
        <v>481</v>
      </c>
      <c r="O1001" s="14" t="s">
        <v>985</v>
      </c>
      <c r="P1001" s="213"/>
      <c r="Q10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1001" s="20" t="s">
        <v>21</v>
      </c>
      <c r="S1001" s="14">
        <v>100</v>
      </c>
      <c r="T1001" s="26" t="s">
        <v>998</v>
      </c>
      <c r="U1001" s="26" t="s">
        <v>998</v>
      </c>
    </row>
    <row r="1002" spans="1:22" ht="28.5" x14ac:dyDescent="0.25">
      <c r="A1002" s="1"/>
      <c r="B1002" s="168"/>
      <c r="C1002" s="461" t="s">
        <v>936</v>
      </c>
      <c r="D1002" s="462" t="s">
        <v>937</v>
      </c>
      <c r="E1002" s="16"/>
      <c r="F1002" s="22" t="s">
        <v>20</v>
      </c>
      <c r="G1002" s="325">
        <v>338.4</v>
      </c>
      <c r="H1002" s="229">
        <v>4098024</v>
      </c>
      <c r="I1002" s="505"/>
      <c r="J1002" s="327"/>
      <c r="K1002" s="210">
        <v>0</v>
      </c>
      <c r="L1002" s="176" t="s">
        <v>21</v>
      </c>
      <c r="M1002" s="14">
        <v>100</v>
      </c>
      <c r="N1002" s="270" t="s">
        <v>481</v>
      </c>
      <c r="O1002" s="14" t="s">
        <v>985</v>
      </c>
      <c r="P1002" s="213"/>
      <c r="Q1002" s="30"/>
      <c r="R1002" s="20" t="s">
        <v>21</v>
      </c>
      <c r="S1002" s="14">
        <v>100</v>
      </c>
      <c r="T1002" s="26" t="s">
        <v>998</v>
      </c>
      <c r="U1002" s="26" t="s">
        <v>998</v>
      </c>
    </row>
    <row r="1003" spans="1:22" ht="28.5" x14ac:dyDescent="0.25">
      <c r="A1003" s="1"/>
      <c r="B1003" s="168"/>
      <c r="C1003" s="461" t="s">
        <v>938</v>
      </c>
      <c r="D1003" s="462" t="s">
        <v>939</v>
      </c>
      <c r="E1003" s="16"/>
      <c r="F1003" s="22" t="s">
        <v>20</v>
      </c>
      <c r="G1003" s="325">
        <v>287.56</v>
      </c>
      <c r="H1003" s="229">
        <v>3482352</v>
      </c>
      <c r="I1003" s="505"/>
      <c r="J1003" s="327"/>
      <c r="K1003" s="210">
        <v>0</v>
      </c>
      <c r="L1003" s="176" t="s">
        <v>21</v>
      </c>
      <c r="M1003" s="14">
        <v>100</v>
      </c>
      <c r="N1003" s="270" t="s">
        <v>481</v>
      </c>
      <c r="O1003" s="14" t="s">
        <v>985</v>
      </c>
      <c r="P1003" s="213"/>
      <c r="Q1003" s="30"/>
      <c r="R1003" s="20" t="s">
        <v>21</v>
      </c>
      <c r="S1003" s="14">
        <v>100</v>
      </c>
      <c r="T1003" s="26" t="s">
        <v>998</v>
      </c>
      <c r="U1003" s="26" t="s">
        <v>998</v>
      </c>
    </row>
    <row r="1004" spans="1:22" ht="28.5" x14ac:dyDescent="0.25">
      <c r="A1004" s="1"/>
      <c r="B1004" s="168"/>
      <c r="C1004" s="463" t="s">
        <v>940</v>
      </c>
      <c r="D1004" s="464" t="s">
        <v>941</v>
      </c>
      <c r="E1004" s="179"/>
      <c r="F1004" s="364" t="s">
        <v>20</v>
      </c>
      <c r="G1004" s="465">
        <v>241.18</v>
      </c>
      <c r="H1004" s="250">
        <v>2920690</v>
      </c>
      <c r="I1004" s="505"/>
      <c r="J1004" s="327"/>
      <c r="K1004" s="210">
        <v>0</v>
      </c>
      <c r="L1004" s="414" t="s">
        <v>21</v>
      </c>
      <c r="M1004" s="311">
        <v>100</v>
      </c>
      <c r="N1004" s="399" t="s">
        <v>481</v>
      </c>
      <c r="O1004" s="311" t="s">
        <v>985</v>
      </c>
      <c r="P1004" s="312"/>
      <c r="Q1004" s="335"/>
      <c r="R1004" s="406" t="s">
        <v>21</v>
      </c>
      <c r="S1004" s="311">
        <v>100</v>
      </c>
      <c r="T1004" s="26" t="s">
        <v>998</v>
      </c>
      <c r="U1004" s="26" t="s">
        <v>998</v>
      </c>
    </row>
    <row r="1005" spans="1:22" customFormat="1" ht="37.5" hidden="1" customHeight="1" x14ac:dyDescent="0.25">
      <c r="A1005" s="1"/>
      <c r="B1005" s="5"/>
      <c r="C1005" s="607">
        <v>4400</v>
      </c>
      <c r="D1005" s="604" t="s">
        <v>942</v>
      </c>
      <c r="E1005" s="109">
        <v>1</v>
      </c>
      <c r="F1005" s="247" t="s">
        <v>943</v>
      </c>
      <c r="G1005" s="154">
        <v>188.82</v>
      </c>
      <c r="H1005" s="266">
        <v>2286610</v>
      </c>
      <c r="I1005" s="120"/>
      <c r="J1005" s="286"/>
      <c r="K1005" s="210">
        <v>0</v>
      </c>
      <c r="L1005" s="418" t="s">
        <v>21</v>
      </c>
      <c r="M1005" s="215">
        <v>100</v>
      </c>
      <c r="N1005" s="216" t="s">
        <v>520</v>
      </c>
      <c r="O1005" s="215">
        <v>243</v>
      </c>
      <c r="P1005" s="436" t="s">
        <v>120</v>
      </c>
      <c r="Q100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5" s="219" t="s">
        <v>21</v>
      </c>
      <c r="S1005" s="304">
        <v>100</v>
      </c>
      <c r="T1005" s="26" t="s">
        <v>998</v>
      </c>
      <c r="U1005" s="26" t="s">
        <v>998</v>
      </c>
    </row>
    <row r="1006" spans="1:22" customFormat="1" ht="37.5" hidden="1" customHeight="1" x14ac:dyDescent="0.25">
      <c r="C1006" s="608"/>
      <c r="D1006" s="605"/>
      <c r="E1006" s="144">
        <v>2</v>
      </c>
      <c r="F1006" s="145" t="s">
        <v>944</v>
      </c>
      <c r="G1006" s="155">
        <v>533.46</v>
      </c>
      <c r="H1006" s="267">
        <v>6460201</v>
      </c>
      <c r="I1006" s="554">
        <f>+G1006-G1005</f>
        <v>344.64000000000004</v>
      </c>
      <c r="J1006" s="123"/>
      <c r="K1006" s="210">
        <v>0</v>
      </c>
      <c r="L1006" s="176" t="s">
        <v>21</v>
      </c>
      <c r="M1006" s="25">
        <v>100</v>
      </c>
      <c r="N1006" s="37" t="s">
        <v>520</v>
      </c>
      <c r="O1006" s="25">
        <v>243</v>
      </c>
      <c r="P1006" s="331"/>
      <c r="Q10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6" s="332"/>
      <c r="S1006" s="440"/>
      <c r="T1006" s="26" t="s">
        <v>998</v>
      </c>
      <c r="U1006" s="26"/>
      <c r="V1006" s="102"/>
    </row>
    <row r="1007" spans="1:22" customFormat="1" ht="37.5" hidden="1" customHeight="1" x14ac:dyDescent="0.25">
      <c r="C1007" s="608"/>
      <c r="D1007" s="605"/>
      <c r="E1007" s="144">
        <v>2</v>
      </c>
      <c r="F1007" s="145" t="s">
        <v>615</v>
      </c>
      <c r="G1007" s="155">
        <v>1323.34</v>
      </c>
      <c r="H1007" s="267">
        <v>16025647</v>
      </c>
      <c r="I1007" s="554">
        <f>+G1007-G1005</f>
        <v>1134.52</v>
      </c>
      <c r="J1007" s="123"/>
      <c r="K1007" s="210">
        <v>0</v>
      </c>
      <c r="L1007" s="176" t="s">
        <v>21</v>
      </c>
      <c r="M1007" s="25">
        <v>100</v>
      </c>
      <c r="N1007" s="37" t="s">
        <v>520</v>
      </c>
      <c r="O1007" s="25">
        <v>243</v>
      </c>
      <c r="P1007" s="331"/>
      <c r="Q10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7" s="332"/>
      <c r="S1007" s="440"/>
      <c r="T1007" s="26" t="s">
        <v>998</v>
      </c>
      <c r="U1007" s="26"/>
      <c r="V1007" s="102"/>
    </row>
    <row r="1008" spans="1:22" customFormat="1" ht="37.5" hidden="1" customHeight="1" x14ac:dyDescent="0.25">
      <c r="C1008" s="608"/>
      <c r="D1008" s="605"/>
      <c r="E1008" s="144">
        <v>4</v>
      </c>
      <c r="F1008" s="145" t="s">
        <v>617</v>
      </c>
      <c r="G1008" s="155">
        <v>1961.17</v>
      </c>
      <c r="H1008" s="267">
        <v>23749769</v>
      </c>
      <c r="I1008" s="554">
        <f>+G1008-G1005</f>
        <v>1772.3500000000001</v>
      </c>
      <c r="J1008" s="123"/>
      <c r="K1008" s="210">
        <v>0</v>
      </c>
      <c r="L1008" s="176" t="s">
        <v>21</v>
      </c>
      <c r="M1008" s="25">
        <v>100</v>
      </c>
      <c r="N1008" s="37" t="s">
        <v>520</v>
      </c>
      <c r="O1008" s="25">
        <v>243</v>
      </c>
      <c r="P1008" s="331"/>
      <c r="Q10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8" s="332"/>
      <c r="S1008" s="440"/>
      <c r="T1008" s="26" t="s">
        <v>998</v>
      </c>
      <c r="U1008" s="26"/>
      <c r="V1008" s="158"/>
    </row>
    <row r="1009" spans="3:22" customFormat="1" ht="37.5" hidden="1" customHeight="1" thickBot="1" x14ac:dyDescent="0.3">
      <c r="C1009" s="609"/>
      <c r="D1009" s="606"/>
      <c r="E1009" s="146">
        <v>5</v>
      </c>
      <c r="F1009" s="147" t="s">
        <v>619</v>
      </c>
      <c r="G1009" s="541">
        <v>3069.31</v>
      </c>
      <c r="H1009" s="268">
        <v>37169344</v>
      </c>
      <c r="I1009" s="554">
        <f>+G1009-G1005</f>
        <v>2880.49</v>
      </c>
      <c r="J1009" s="123"/>
      <c r="K1009" s="210">
        <v>0</v>
      </c>
      <c r="L1009" s="422" t="s">
        <v>21</v>
      </c>
      <c r="M1009" s="221">
        <v>100</v>
      </c>
      <c r="N1009" s="222" t="s">
        <v>520</v>
      </c>
      <c r="O1009" s="221">
        <v>243</v>
      </c>
      <c r="P1009" s="441"/>
      <c r="Q100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9" s="442"/>
      <c r="S1009" s="443"/>
      <c r="T1009" s="26" t="s">
        <v>998</v>
      </c>
      <c r="U1009" s="26"/>
      <c r="V1009" s="102"/>
    </row>
    <row r="1010" spans="3:22" x14ac:dyDescent="0.25">
      <c r="H1010" s="553"/>
    </row>
    <row r="1011" spans="3:22" x14ac:dyDescent="0.25">
      <c r="H1011" s="553"/>
    </row>
    <row r="1012" spans="3:22" x14ac:dyDescent="0.25">
      <c r="G1012" s="449" t="s">
        <v>977</v>
      </c>
      <c r="H1012" s="553"/>
    </row>
    <row r="1013" spans="3:22" x14ac:dyDescent="0.25">
      <c r="H1013" s="553"/>
    </row>
    <row r="1014" spans="3:22" x14ac:dyDescent="0.25">
      <c r="H1014" s="553"/>
    </row>
    <row r="1015" spans="3:22" x14ac:dyDescent="0.25">
      <c r="H1015" s="553"/>
    </row>
    <row r="1016" spans="3:22" x14ac:dyDescent="0.25">
      <c r="H1016" s="553"/>
    </row>
    <row r="1017" spans="3:22" x14ac:dyDescent="0.25">
      <c r="H1017" s="553"/>
    </row>
    <row r="1018" spans="3:22" x14ac:dyDescent="0.25">
      <c r="H1018" s="553"/>
    </row>
    <row r="1019" spans="3:22" x14ac:dyDescent="0.25">
      <c r="H1019" s="553"/>
    </row>
    <row r="1020" spans="3:22" x14ac:dyDescent="0.25">
      <c r="H1020" s="553"/>
    </row>
    <row r="1021" spans="3:22" x14ac:dyDescent="0.25">
      <c r="H1021" s="553"/>
    </row>
    <row r="1022" spans="3:22" x14ac:dyDescent="0.25">
      <c r="H1022" s="553"/>
    </row>
    <row r="1023" spans="3:22" x14ac:dyDescent="0.25">
      <c r="H1023" s="553"/>
    </row>
  </sheetData>
  <sheetProtection algorithmName="SHA-512" hashValue="AksxnAIlZvNDymY31Walt9yRMMflu781bumT37sHErQ1DlgNqbMBuFgyvW4/1WRAjO972xVeXLeHQfQ4jsm0fw==" saltValue="vqWppNmKSyuvhAsUAiNLsg==" spinCount="100000" sheet="1" objects="1" scenarios="1"/>
  <autoFilter ref="A4:Y1009" xr:uid="{766763FE-D2F7-4927-AEA4-BC899EB2AA35}">
    <filterColumn colId="2" showButton="0"/>
    <filterColumn colId="3" showButton="0"/>
    <filterColumn colId="4" showButton="0"/>
    <filterColumn colId="5" showButton="0"/>
    <filterColumn colId="6" showButton="0"/>
    <filterColumn colId="13">
      <filters blank="1">
        <filter val="Registro Sanitario y Trámites Asociados"/>
        <filter val="Titulo"/>
      </filters>
    </filterColumn>
  </autoFilter>
  <mergeCells count="302">
    <mergeCell ref="D976:F976"/>
    <mergeCell ref="D979:F979"/>
    <mergeCell ref="C986:C989"/>
    <mergeCell ref="D986:D989"/>
    <mergeCell ref="D997:F997"/>
    <mergeCell ref="C1005:C1009"/>
    <mergeCell ref="D1005:D1009"/>
    <mergeCell ref="C964:C967"/>
    <mergeCell ref="D964:D967"/>
    <mergeCell ref="C968:C971"/>
    <mergeCell ref="D968:D971"/>
    <mergeCell ref="C972:C975"/>
    <mergeCell ref="D972:D975"/>
    <mergeCell ref="D931:F931"/>
    <mergeCell ref="D946:F946"/>
    <mergeCell ref="D952:F952"/>
    <mergeCell ref="C959:C961"/>
    <mergeCell ref="D959:D961"/>
    <mergeCell ref="D963:G963"/>
    <mergeCell ref="D901:F901"/>
    <mergeCell ref="D911:F911"/>
    <mergeCell ref="D919:F919"/>
    <mergeCell ref="D923:F923"/>
    <mergeCell ref="C924:C925"/>
    <mergeCell ref="D924:D925"/>
    <mergeCell ref="D882:F882"/>
    <mergeCell ref="D887:F887"/>
    <mergeCell ref="C893:C895"/>
    <mergeCell ref="D893:D895"/>
    <mergeCell ref="C896:C898"/>
    <mergeCell ref="D896:D898"/>
    <mergeCell ref="D849:F849"/>
    <mergeCell ref="D861:F861"/>
    <mergeCell ref="D868:F868"/>
    <mergeCell ref="D870:F870"/>
    <mergeCell ref="C879:C881"/>
    <mergeCell ref="D879:D881"/>
    <mergeCell ref="C831:C833"/>
    <mergeCell ref="D831:D833"/>
    <mergeCell ref="C839:C842"/>
    <mergeCell ref="D839:D842"/>
    <mergeCell ref="C843:C846"/>
    <mergeCell ref="D843:D846"/>
    <mergeCell ref="C799:C802"/>
    <mergeCell ref="D799:D802"/>
    <mergeCell ref="C808:C810"/>
    <mergeCell ref="D808:D810"/>
    <mergeCell ref="C828:C830"/>
    <mergeCell ref="D828:D830"/>
    <mergeCell ref="D786:F786"/>
    <mergeCell ref="C787:C790"/>
    <mergeCell ref="D787:D790"/>
    <mergeCell ref="C791:C794"/>
    <mergeCell ref="D791:D794"/>
    <mergeCell ref="C795:C798"/>
    <mergeCell ref="D795:D798"/>
    <mergeCell ref="C761:C763"/>
    <mergeCell ref="D761:D763"/>
    <mergeCell ref="C768:C772"/>
    <mergeCell ref="D768:D772"/>
    <mergeCell ref="D782:F782"/>
    <mergeCell ref="C783:C785"/>
    <mergeCell ref="D783:D785"/>
    <mergeCell ref="D742:F742"/>
    <mergeCell ref="C747:C750"/>
    <mergeCell ref="D747:D750"/>
    <mergeCell ref="C751:C755"/>
    <mergeCell ref="D751:D755"/>
    <mergeCell ref="C756:C760"/>
    <mergeCell ref="D756:D760"/>
    <mergeCell ref="B734:B737"/>
    <mergeCell ref="C734:C737"/>
    <mergeCell ref="D734:D737"/>
    <mergeCell ref="B738:B741"/>
    <mergeCell ref="C738:C741"/>
    <mergeCell ref="D738:D741"/>
    <mergeCell ref="B724:B728"/>
    <mergeCell ref="C724:C728"/>
    <mergeCell ref="D724:D728"/>
    <mergeCell ref="B729:B733"/>
    <mergeCell ref="C729:C733"/>
    <mergeCell ref="D729:D733"/>
    <mergeCell ref="B712:B717"/>
    <mergeCell ref="C712:C717"/>
    <mergeCell ref="D712:D717"/>
    <mergeCell ref="B718:B723"/>
    <mergeCell ref="C718:C723"/>
    <mergeCell ref="D718:D723"/>
    <mergeCell ref="B702:B706"/>
    <mergeCell ref="C702:C706"/>
    <mergeCell ref="D702:D706"/>
    <mergeCell ref="B707:B711"/>
    <mergeCell ref="C707:C711"/>
    <mergeCell ref="D707:D711"/>
    <mergeCell ref="B692:B696"/>
    <mergeCell ref="C692:C696"/>
    <mergeCell ref="D692:D696"/>
    <mergeCell ref="B697:B701"/>
    <mergeCell ref="C697:C701"/>
    <mergeCell ref="D697:D701"/>
    <mergeCell ref="B682:B686"/>
    <mergeCell ref="C682:C686"/>
    <mergeCell ref="D682:D686"/>
    <mergeCell ref="B687:B691"/>
    <mergeCell ref="C687:C691"/>
    <mergeCell ref="D687:D691"/>
    <mergeCell ref="C629:C633"/>
    <mergeCell ref="D629:D633"/>
    <mergeCell ref="C634:G634"/>
    <mergeCell ref="C638:C641"/>
    <mergeCell ref="D638:D641"/>
    <mergeCell ref="C642:C645"/>
    <mergeCell ref="D642:D645"/>
    <mergeCell ref="C614:C618"/>
    <mergeCell ref="D614:D618"/>
    <mergeCell ref="C619:C623"/>
    <mergeCell ref="D619:D623"/>
    <mergeCell ref="C624:C628"/>
    <mergeCell ref="D624:D628"/>
    <mergeCell ref="C599:C603"/>
    <mergeCell ref="D599:D603"/>
    <mergeCell ref="C604:C608"/>
    <mergeCell ref="D604:D608"/>
    <mergeCell ref="C609:C613"/>
    <mergeCell ref="D609:D613"/>
    <mergeCell ref="C548:C562"/>
    <mergeCell ref="D548:D562"/>
    <mergeCell ref="B563:B577"/>
    <mergeCell ref="C563:C577"/>
    <mergeCell ref="D563:D577"/>
    <mergeCell ref="C594:C598"/>
    <mergeCell ref="D594:D598"/>
    <mergeCell ref="C503:C517"/>
    <mergeCell ref="D503:D517"/>
    <mergeCell ref="C518:C532"/>
    <mergeCell ref="D518:D532"/>
    <mergeCell ref="C533:C547"/>
    <mergeCell ref="D533:D547"/>
    <mergeCell ref="C458:C472"/>
    <mergeCell ref="D458:D472"/>
    <mergeCell ref="C473:C487"/>
    <mergeCell ref="D473:D487"/>
    <mergeCell ref="C488:C502"/>
    <mergeCell ref="D488:D502"/>
    <mergeCell ref="C419:C420"/>
    <mergeCell ref="D419:D420"/>
    <mergeCell ref="C424:F424"/>
    <mergeCell ref="C427:G427"/>
    <mergeCell ref="C446:F446"/>
    <mergeCell ref="C456:F456"/>
    <mergeCell ref="C400:C402"/>
    <mergeCell ref="D400:D402"/>
    <mergeCell ref="C403:C411"/>
    <mergeCell ref="D403:D411"/>
    <mergeCell ref="C413:C416"/>
    <mergeCell ref="D413:D416"/>
    <mergeCell ref="C389:C391"/>
    <mergeCell ref="D389:D391"/>
    <mergeCell ref="C394:C395"/>
    <mergeCell ref="D394:D395"/>
    <mergeCell ref="C398:C399"/>
    <mergeCell ref="D398:D399"/>
    <mergeCell ref="C377:C379"/>
    <mergeCell ref="D377:D379"/>
    <mergeCell ref="C380:C382"/>
    <mergeCell ref="D380:D382"/>
    <mergeCell ref="C383:F383"/>
    <mergeCell ref="C385:C387"/>
    <mergeCell ref="D385:D387"/>
    <mergeCell ref="C368:C370"/>
    <mergeCell ref="D368:D370"/>
    <mergeCell ref="C371:C373"/>
    <mergeCell ref="D371:D373"/>
    <mergeCell ref="C374:C376"/>
    <mergeCell ref="D374:D376"/>
    <mergeCell ref="C357:G357"/>
    <mergeCell ref="C359:C361"/>
    <mergeCell ref="D359:D361"/>
    <mergeCell ref="C362:C364"/>
    <mergeCell ref="D362:D364"/>
    <mergeCell ref="C365:C367"/>
    <mergeCell ref="D365:D367"/>
    <mergeCell ref="C348:C350"/>
    <mergeCell ref="D348:D350"/>
    <mergeCell ref="C351:C353"/>
    <mergeCell ref="D351:D353"/>
    <mergeCell ref="C354:C356"/>
    <mergeCell ref="D354:D356"/>
    <mergeCell ref="A337:F337"/>
    <mergeCell ref="C339:C341"/>
    <mergeCell ref="D339:D341"/>
    <mergeCell ref="C342:C344"/>
    <mergeCell ref="D342:D344"/>
    <mergeCell ref="C345:C347"/>
    <mergeCell ref="D345:D347"/>
    <mergeCell ref="C328:C330"/>
    <mergeCell ref="D328:D330"/>
    <mergeCell ref="C331:C333"/>
    <mergeCell ref="D331:D333"/>
    <mergeCell ref="C334:C336"/>
    <mergeCell ref="D334:D336"/>
    <mergeCell ref="C322:C324"/>
    <mergeCell ref="D322:D324"/>
    <mergeCell ref="Y322:Y324"/>
    <mergeCell ref="C325:C327"/>
    <mergeCell ref="D325:D327"/>
    <mergeCell ref="Y325:Y327"/>
    <mergeCell ref="C313:C315"/>
    <mergeCell ref="D313:D315"/>
    <mergeCell ref="C316:C318"/>
    <mergeCell ref="D316:D318"/>
    <mergeCell ref="Y316:Y318"/>
    <mergeCell ref="C319:C321"/>
    <mergeCell ref="D319:D321"/>
    <mergeCell ref="Y319:Y321"/>
    <mergeCell ref="C307:C309"/>
    <mergeCell ref="D307:D309"/>
    <mergeCell ref="Y307:Y309"/>
    <mergeCell ref="C310:C312"/>
    <mergeCell ref="D310:D312"/>
    <mergeCell ref="Y310:Y312"/>
    <mergeCell ref="C299:F299"/>
    <mergeCell ref="C301:C303"/>
    <mergeCell ref="D301:D303"/>
    <mergeCell ref="Y301:Y303"/>
    <mergeCell ref="C304:C306"/>
    <mergeCell ref="D304:D306"/>
    <mergeCell ref="C220:C228"/>
    <mergeCell ref="D220:D228"/>
    <mergeCell ref="C245:F245"/>
    <mergeCell ref="C264:F264"/>
    <mergeCell ref="C270:F270"/>
    <mergeCell ref="C296:C298"/>
    <mergeCell ref="D296:D298"/>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3643-432B-4EA5-99C4-B75CAC3D46BD}">
  <dimension ref="A1:Z1019"/>
  <sheetViews>
    <sheetView view="pageBreakPreview" topLeftCell="K1" zoomScale="90" zoomScaleNormal="100" zoomScaleSheetLayoutView="90" workbookViewId="0">
      <pane ySplit="6" topLeftCell="A7" activePane="bottomLeft" state="frozen"/>
      <selection activeCell="C6" sqref="C6"/>
      <selection pane="bottomLeft" activeCell="U6" sqref="U6"/>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customWidth="1"/>
    <col min="10" max="10" width="20.42578125" customWidth="1"/>
    <col min="11" max="12" width="22.42578125" customWidth="1"/>
    <col min="13" max="13" width="11.5703125" customWidth="1"/>
    <col min="14" max="14" width="22.42578125" customWidth="1"/>
    <col min="15" max="15" width="21" style="449" customWidth="1"/>
    <col min="16" max="16" width="15.85546875" customWidth="1"/>
    <col min="17" max="17" width="39.42578125" style="161" customWidth="1"/>
    <col min="18" max="18" width="24.85546875" style="296" customWidth="1"/>
    <col min="19" max="20" width="13.85546875" customWidth="1"/>
    <col min="21" max="21" width="21" customWidth="1"/>
    <col min="22" max="22" width="16.5703125" style="449" customWidth="1"/>
    <col min="23" max="23" width="17.85546875" style="449" customWidth="1"/>
    <col min="24" max="24" width="15.5703125" style="449" customWidth="1"/>
    <col min="25" max="25" width="16.42578125" style="449"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1005</v>
      </c>
      <c r="D4" s="630"/>
      <c r="E4" s="630"/>
      <c r="F4" s="630"/>
      <c r="G4" s="630"/>
      <c r="H4" s="565">
        <v>12110</v>
      </c>
      <c r="I4" s="117"/>
      <c r="J4" s="7"/>
      <c r="K4" s="171"/>
      <c r="L4" s="171"/>
      <c r="M4" s="3"/>
      <c r="N4" s="3"/>
      <c r="O4" s="3"/>
      <c r="P4" s="4"/>
      <c r="Q4" s="69"/>
      <c r="R4" s="293"/>
      <c r="S4" s="2"/>
      <c r="T4" s="2"/>
      <c r="U4" s="2"/>
    </row>
    <row r="5" spans="1:24" ht="23.25"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t="15.75" thickBot="1" x14ac:dyDescent="0.3">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t="15.75" thickBot="1" x14ac:dyDescent="0.3">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t="15.75" thickBot="1" x14ac:dyDescent="0.3">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x14ac:dyDescent="0.25">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8.25" x14ac:dyDescent="0.25">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8.25" x14ac:dyDescent="0.25">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2.5" x14ac:dyDescent="0.25">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8.25" x14ac:dyDescent="0.25">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8.25" x14ac:dyDescent="0.25">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8.25" x14ac:dyDescent="0.25">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8.5" x14ac:dyDescent="0.25">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2.75" x14ac:dyDescent="0.25">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 x14ac:dyDescent="0.25">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 x14ac:dyDescent="0.25">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8.25" x14ac:dyDescent="0.25">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 x14ac:dyDescent="0.25">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 x14ac:dyDescent="0.25">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 x14ac:dyDescent="0.25">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8.5" x14ac:dyDescent="0.25">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2.75" x14ac:dyDescent="0.25">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99.75" x14ac:dyDescent="0.25">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99.75" x14ac:dyDescent="0.25">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 x14ac:dyDescent="0.25">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99.75" x14ac:dyDescent="0.25">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99.75" x14ac:dyDescent="0.25">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customHeight="1" thickBot="1" x14ac:dyDescent="0.3">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75" thickBot="1" x14ac:dyDescent="0.3">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2.25" thickBot="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2.25" thickBot="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2.25" thickBot="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2.25" thickBot="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t="15.75" thickBot="1" x14ac:dyDescent="0.3">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 x14ac:dyDescent="0.2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 x14ac:dyDescent="0.2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 x14ac:dyDescent="0.2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 x14ac:dyDescent="0.2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 x14ac:dyDescent="0.2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75" thickBot="1" x14ac:dyDescent="0.3">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1.25" x14ac:dyDescent="0.2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9.25" thickBot="1" x14ac:dyDescent="0.3">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9.25" thickBot="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x14ac:dyDescent="0.2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75"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9.25" thickBot="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75" thickBot="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25">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x14ac:dyDescent="0.2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x14ac:dyDescent="0.2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x14ac:dyDescent="0.2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x14ac:dyDescent="0.2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2.75" x14ac:dyDescent="0.2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2.75" x14ac:dyDescent="0.2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2.75" x14ac:dyDescent="0.2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3.5" thickBot="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9.25" thickBot="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75" thickBot="1" x14ac:dyDescent="0.3">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9.25" thickBot="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x14ac:dyDescent="0.25">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x14ac:dyDescent="0.2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x14ac:dyDescent="0.2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x14ac:dyDescent="0.2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x14ac:dyDescent="0.2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x14ac:dyDescent="0.2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x14ac:dyDescent="0.2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9.25" thickBot="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autoFilter ref="A4:Y1005" xr:uid="{766763FE-D2F7-4927-AEA4-BC899EB2AA35}">
    <filterColumn colId="2" showButton="0"/>
    <filterColumn colId="3" showButton="0"/>
    <filterColumn colId="4" showButton="0"/>
    <filterColumn colId="5" showButton="0"/>
    <filterColumn colId="6" showButton="0"/>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AEEB-4136-4DB5-8190-CE2214093856}">
  <sheetPr filterMode="1"/>
  <dimension ref="A1:Z1019"/>
  <sheetViews>
    <sheetView view="pageBreakPreview" topLeftCell="C1" zoomScale="90" zoomScaleNormal="100" zoomScaleSheetLayoutView="90" workbookViewId="0">
      <pane ySplit="6" topLeftCell="A382" activePane="bottomLeft" state="frozen"/>
      <selection activeCell="C6" sqref="C6"/>
      <selection pane="bottomLeft" activeCell="F385" sqref="F385"/>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customWidth="1"/>
    <col min="23" max="23" width="17.85546875" style="449" customWidth="1"/>
    <col min="24" max="24" width="15.5703125" style="449" customWidth="1"/>
    <col min="25" max="25" width="16.42578125" style="449"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thickBot="1" x14ac:dyDescent="0.3">
      <c r="A4" s="1"/>
      <c r="B4" s="5"/>
      <c r="C4" s="630" t="s">
        <v>1007</v>
      </c>
      <c r="D4" s="630"/>
      <c r="E4" s="630"/>
      <c r="F4" s="630"/>
      <c r="G4" s="630"/>
      <c r="H4" s="566">
        <v>12110</v>
      </c>
      <c r="I4" s="117"/>
      <c r="J4" s="7"/>
      <c r="K4" s="171"/>
      <c r="L4" s="171"/>
      <c r="M4" s="3"/>
      <c r="N4" s="3"/>
      <c r="O4" s="3"/>
      <c r="P4" s="4"/>
      <c r="Q4" s="69"/>
      <c r="R4" s="293"/>
      <c r="S4" s="2"/>
      <c r="T4" s="2"/>
      <c r="U4" s="2"/>
    </row>
    <row r="5" spans="1:24" ht="23.25" hidden="1"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hidden="1"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hidden="1"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hidden="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hidden="1"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hidden="1"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hidden="1"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hidden="1"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hidden="1"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hidden="1"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hidden="1"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hidden="1"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hidden="1"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hidden="1"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hidden="1"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hidden="1"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hidden="1"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hidden="1"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hidden="1"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hidden="1"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hidden="1"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2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2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2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hidden="1"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hidden="1"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hidden="1"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hidden="1"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hidden="1"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hidden="1"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hidden="1"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hidden="1"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hidden="1"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hidden="1"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hidden="1"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hidden="1"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hidden="1"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hidden="1"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hidden="1"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hidden="1"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hidden="1"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hidden="1"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hidden="1"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hidden="1"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hidden="1"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hidden="1"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hidden="1"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hidden="1"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hidden="1"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hidden="1"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hidden="1"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hidden="1"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hidden="1"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hidden="1"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75" hidden="1" thickBo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9" hidden="1" thickBot="1"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9" hidden="1" thickBot="1"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3.25" hidden="1" thickBot="1"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9" hidden="1" thickBot="1"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9" hidden="1" thickBot="1"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9" hidden="1" thickBot="1"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9.25" hidden="1" thickBot="1"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3.5" hidden="1" thickBot="1"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75" hidden="1" thickBot="1"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75" hidden="1" thickBot="1"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9" hidden="1" thickBot="1"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75" hidden="1" thickBot="1"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75" hidden="1" thickBot="1"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75" hidden="1" thickBot="1"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9.25" hidden="1" thickBot="1"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3.5" hidden="1" thickBot="1"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100.5" hidden="1" thickBot="1"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100.5" hidden="1" thickBot="1"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75" hidden="1" thickBot="1"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100.5" hidden="1" thickBot="1"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100.5" hidden="1" thickBot="1"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hidden="1"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hidden="1" customHeight="1" x14ac:dyDescent="0.2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hidden="1"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hidden="1"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hidden="1"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hidden="1"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hidden="1"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hidden="1"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hidden="1"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hidden="1"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hidden="1"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hidden="1"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hidden="1"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hidden="1"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hidden="1"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hidden="1"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hidden="1"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hidden="1"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hidden="1"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hidden="1"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hidden="1"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hidden="1"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hidden="1"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hidden="1"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hidden="1"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hidden="1"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hidden="1"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hidden="1"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hidden="1"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hidden="1"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hidden="1"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hidden="1"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hidden="1"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hidden="1"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hidden="1"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hidden="1"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hidden="1"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hidden="1"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t="15.75" thickBot="1" x14ac:dyDescent="0.3">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2.25" thickBot="1" x14ac:dyDescent="0.3">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2.25" thickBot="1" x14ac:dyDescent="0.3">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2.25" thickBot="1" x14ac:dyDescent="0.3">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2.25" thickBot="1" x14ac:dyDescent="0.3">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hidden="1"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hidden="1"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hidden="1"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hidden="1"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hidden="1"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hidden="1"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hidden="1"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hidden="1"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hidden="1"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hidden="1"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hidden="1"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hidden="1"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hidden="1"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hidden="1"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hidden="1"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hidden="1"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hidden="1"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hidden="1"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hidden="1"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hidden="1"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hidden="1"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hidden="1"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hidden="1"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hidden="1"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2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hidden="1"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hidden="1"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 hidden="1" x14ac:dyDescent="0.2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 hidden="1" x14ac:dyDescent="0.2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 hidden="1" x14ac:dyDescent="0.2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 hidden="1" x14ac:dyDescent="0.2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 hidden="1" x14ac:dyDescent="0.2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 hidden="1" x14ac:dyDescent="0.2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hidden="1"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hidden="1"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hidden="1"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hidden="1"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hidden="1"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hidden="1"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hidden="1"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hidden="1"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hidden="1"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hidden="1"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hidden="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hidden="1"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hidden="1"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hidden="1"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hidden="1"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hidden="1"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hidden="1"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hidden="1"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hidden="1"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hidden="1"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hidden="1"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hidden="1"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hidden="1"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hidden="1"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hidden="1"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hidden="1"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1.25" hidden="1" x14ac:dyDescent="0.2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hidden="1" x14ac:dyDescent="0.2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hidden="1"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hidden="1"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hidden="1"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hidden="1"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hidden="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hidden="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hidden="1"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hidden="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hidden="1"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hidden="1" x14ac:dyDescent="0.2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hidden="1"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hidden="1"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hidden="1"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hidden="1"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hidden="1"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hidden="1"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hidden="1"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hidden="1"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hidden="1" x14ac:dyDescent="0.2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75" hidden="1"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hidden="1"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hidden="1"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hidden="1"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hidden="1"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hidden="1"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hidden="1"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hidden="1"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hidden="1" x14ac:dyDescent="0.2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hidden="1"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hidden="1"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hidden="1"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hidden="1"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hidden="1"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hidden="1"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hidden="1"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hidden="1"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hidden="1"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hidden="1"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hidden="1"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hidden="1"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hidden="1"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hidden="1"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hidden="1"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hidden="1"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 hidden="1" x14ac:dyDescent="0.2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hidden="1"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hidden="1"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hidden="1"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hidden="1"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hidden="1"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hidden="1"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hidden="1"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hidden="1"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hidden="1"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hidden="1"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hidden="1"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hidden="1"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hidden="1"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hidden="1"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hidden="1"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hidden="1"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hidden="1"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hidden="1"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hidden="1"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hidden="1"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hidden="1"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hidden="1"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hidden="1"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hidden="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hidden="1"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hidden="1" customHeight="1" x14ac:dyDescent="0.25">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hidden="1" x14ac:dyDescent="0.2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hidden="1" x14ac:dyDescent="0.2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hidden="1" x14ac:dyDescent="0.2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hidden="1" x14ac:dyDescent="0.2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2.75" hidden="1" x14ac:dyDescent="0.2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2.75" hidden="1" x14ac:dyDescent="0.2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2.75" hidden="1" x14ac:dyDescent="0.2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2.75" hidden="1" x14ac:dyDescent="0.2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hidden="1"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hidden="1"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hidden="1"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hidden="1"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hidden="1"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hidden="1"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hidden="1"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hidden="1"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hidden="1"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hidden="1" x14ac:dyDescent="0.2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hidden="1"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hidden="1"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hidden="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hidden="1"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hidden="1"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hidden="1"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hidden="1"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hidden="1"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hidden="1"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hidden="1"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hidden="1"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hidden="1"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hidden="1"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hidden="1"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hidden="1"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hidden="1"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hidden="1"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hidden="1"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hidden="1"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hidden="1"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hidden="1"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hidden="1"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hidden="1"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hidden="1"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hidden="1"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hidden="1"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hidden="1"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hidden="1"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hidden="1"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hidden="1"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hidden="1"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hidden="1"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hidden="1"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25">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hidden="1"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hidden="1"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hidden="1"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hidden="1"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hidden="1" x14ac:dyDescent="0.2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hidden="1"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hidden="1"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hidden="1"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hidden="1"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hidden="1"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hidden="1"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25">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hidden="1" x14ac:dyDescent="0.2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hidden="1" x14ac:dyDescent="0.2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hidden="1" x14ac:dyDescent="0.2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hidden="1" x14ac:dyDescent="0.2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hidden="1" x14ac:dyDescent="0.2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hidden="1" x14ac:dyDescent="0.2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hidden="1" x14ac:dyDescent="0.2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sheetProtection algorithmName="SHA-512" hashValue="zWZTN9cCU9KYNxWhDhWJdENkMQJLy+09HohcUbuC3NAQ90wrNFv9iHhe/EO4WCZI/p43L0cmYOAV6xUh+Gyy9w==" saltValue="7Vayv4I7WvyKlB4nAc7fXQ=="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Análisis de laboratorio"/>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AB6A-6392-4BC9-86CD-395B971BE5B3}">
  <sheetPr filterMode="1"/>
  <dimension ref="A1:Z1019"/>
  <sheetViews>
    <sheetView view="pageBreakPreview" topLeftCell="C1" zoomScale="90" zoomScaleNormal="100" zoomScaleSheetLayoutView="90" workbookViewId="0">
      <pane ySplit="6" topLeftCell="A634" activePane="bottomLeft" state="frozen"/>
      <selection activeCell="C6" sqref="C6"/>
      <selection pane="bottomLeft" activeCell="F742" sqref="F742"/>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hidden="1" customWidth="1"/>
    <col min="23" max="23" width="17.85546875" style="449" hidden="1" customWidth="1"/>
    <col min="24" max="24" width="15.5703125" style="449" hidden="1" customWidth="1"/>
    <col min="25" max="25" width="16.42578125" style="449" hidden="1"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6">
        <v>12110</v>
      </c>
      <c r="I4" s="117"/>
      <c r="J4" s="7"/>
      <c r="K4" s="171"/>
      <c r="L4" s="171"/>
      <c r="M4" s="3"/>
      <c r="N4" s="3"/>
      <c r="O4" s="3"/>
      <c r="P4" s="4"/>
      <c r="Q4" s="69"/>
      <c r="R4" s="293"/>
      <c r="S4" s="2"/>
      <c r="T4" s="2"/>
      <c r="U4" s="2"/>
    </row>
    <row r="5" spans="1:24" ht="23.25" hidden="1"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hidden="1"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hidden="1"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hidden="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hidden="1"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hidden="1"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hidden="1"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hidden="1"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hidden="1"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hidden="1"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hidden="1"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hidden="1"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hidden="1"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hidden="1"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hidden="1"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hidden="1"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hidden="1"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hidden="1"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hidden="1"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hidden="1"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hidden="1"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2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2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2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hidden="1"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hidden="1"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hidden="1"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hidden="1"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hidden="1"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hidden="1"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hidden="1"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hidden="1"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hidden="1"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hidden="1"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hidden="1"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hidden="1"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hidden="1"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hidden="1"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hidden="1"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hidden="1"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hidden="1"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hidden="1"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hidden="1"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hidden="1"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hidden="1"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hidden="1"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hidden="1"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hidden="1"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hidden="1"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hidden="1"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hidden="1"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hidden="1"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hidden="1"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hidden="1"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75" hidden="1" thickBo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9" hidden="1" thickBot="1"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9" hidden="1" thickBot="1"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3.25" hidden="1" thickBot="1"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9" hidden="1" thickBot="1"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9" hidden="1" thickBot="1"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9" hidden="1" thickBot="1"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9.25" hidden="1" thickBot="1"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3.5" hidden="1" thickBot="1"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75" hidden="1" thickBot="1"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75" hidden="1" thickBot="1"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9" hidden="1" thickBot="1"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75" hidden="1" thickBot="1"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75" hidden="1" thickBot="1"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75" hidden="1" thickBot="1"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9.25" hidden="1" thickBot="1"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3.5" hidden="1" thickBot="1"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100.5" hidden="1" thickBot="1"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100.5" hidden="1" thickBot="1"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75" hidden="1" thickBot="1"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100.5" hidden="1" thickBot="1"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100.5" hidden="1" thickBot="1"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hidden="1"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hidden="1" customHeight="1" x14ac:dyDescent="0.2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hidden="1"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hidden="1"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hidden="1"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hidden="1"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hidden="1"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hidden="1"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hidden="1"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hidden="1"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hidden="1"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hidden="1"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hidden="1"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hidden="1"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hidden="1"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hidden="1"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hidden="1"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hidden="1"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hidden="1"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hidden="1"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hidden="1"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hidden="1"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hidden="1"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hidden="1"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hidden="1"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hidden="1"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hidden="1"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hidden="1"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hidden="1"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hidden="1"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hidden="1"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hidden="1"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hidden="1"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hidden="1"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hidden="1"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hidden="1"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hidden="1"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hidden="1"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2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hidden="1"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5" hidden="1" x14ac:dyDescent="0.2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hidden="1"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5" hidden="1" x14ac:dyDescent="0.2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hidden="1"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hidden="1"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hidden="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hidden="1"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5" hidden="1" x14ac:dyDescent="0.2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hidden="1"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hidden="1"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5" hidden="1" x14ac:dyDescent="0.2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hidden="1"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hidden="1"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hidden="1"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hidden="1"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hidden="1"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hidden="1"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hidden="1"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hidden="1"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hidden="1"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hidden="1"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hidden="1"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hidden="1"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hidden="1"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hidden="1"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hidden="1"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hidden="1"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hidden="1"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hidden="1"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hidden="1"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hidden="1"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hidden="1"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hidden="1"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hidden="1"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hidden="1"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hidden="1"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hidden="1"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2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hidden="1"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hidden="1"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 hidden="1" x14ac:dyDescent="0.2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 hidden="1" x14ac:dyDescent="0.2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 hidden="1" x14ac:dyDescent="0.2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 hidden="1" x14ac:dyDescent="0.2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 hidden="1" x14ac:dyDescent="0.2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 hidden="1" x14ac:dyDescent="0.2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hidden="1"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hidden="1"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hidden="1"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hidden="1"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hidden="1"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hidden="1"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hidden="1"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hidden="1"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hidden="1"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hidden="1"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hidden="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hidden="1"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hidden="1"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hidden="1"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hidden="1"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hidden="1"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hidden="1"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hidden="1"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hidden="1"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hidden="1"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hidden="1"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hidden="1"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hidden="1"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hidden="1"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hidden="1"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hidden="1"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1.25" hidden="1" x14ac:dyDescent="0.2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hidden="1" x14ac:dyDescent="0.2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hidden="1"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hidden="1"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hidden="1"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hidden="1"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hidden="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hidden="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9.25" thickBot="1" x14ac:dyDescent="0.3">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x14ac:dyDescent="0.2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75"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9.25" thickBot="1" x14ac:dyDescent="0.3">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75" thickBot="1" x14ac:dyDescent="0.3">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hidden="1"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thickBot="1" x14ac:dyDescent="0.3">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9.25" hidden="1" thickBot="1" x14ac:dyDescent="0.3">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9.25" hidden="1" thickBot="1" x14ac:dyDescent="0.3">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9.25" hidden="1" thickBot="1" x14ac:dyDescent="0.3">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9.25" hidden="1" thickBot="1" x14ac:dyDescent="0.3">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3.5" hidden="1" thickBot="1" x14ac:dyDescent="0.3">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3.5" hidden="1" thickBot="1" x14ac:dyDescent="0.3">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3.5" hidden="1" thickBot="1" x14ac:dyDescent="0.3">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3.5" hidden="1" thickBot="1" x14ac:dyDescent="0.3">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9.25" thickBot="1" x14ac:dyDescent="0.3">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hidden="1"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hidden="1"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hidden="1"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hidden="1"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hidden="1"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hidden="1"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hidden="1"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hidden="1"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hidden="1"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hidden="1"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hidden="1"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hidden="1"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hidden="1"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hidden="1"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hidden="1"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hidden="1"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hidden="1"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t="15.75" thickBot="1" x14ac:dyDescent="0.3">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hidden="1"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hidden="1"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hidden="1"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hidden="1"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hidden="1"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hidden="1"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hidden="1"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9.25" thickBot="1" x14ac:dyDescent="0.3">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t="15.75" thickBot="1" x14ac:dyDescent="0.3">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9.25" hidden="1" thickBot="1" x14ac:dyDescent="0.3">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9.25" hidden="1" thickBot="1" x14ac:dyDescent="0.3">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9.25" hidden="1" thickBot="1" x14ac:dyDescent="0.3">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9.25" hidden="1" thickBot="1" x14ac:dyDescent="0.3">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9.25" hidden="1" thickBot="1" x14ac:dyDescent="0.3">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9.25" hidden="1" thickBot="1" x14ac:dyDescent="0.3">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9.25" hidden="1" thickBot="1" x14ac:dyDescent="0.3">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sheetProtection algorithmName="SHA-512" hashValue="u8/w7jtr6h53+FLJ9T1eR+L1WaQT4B+g6rmlY6Jp7X9wBti6o3wcVUF6UUK96LG8aVI90Xfp1n29hO5f/SMG8A==" saltValue="KmYjFAcsC9fqPhf6OP5XIg=="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Certificaciones y Autorizaciones"/>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990B-8072-4587-B976-40CCF4C9C111}">
  <sheetPr filterMode="1"/>
  <dimension ref="A1:Z1019"/>
  <sheetViews>
    <sheetView view="pageBreakPreview" topLeftCell="C1" zoomScale="90" zoomScaleNormal="100" zoomScaleSheetLayoutView="90" workbookViewId="0">
      <pane ySplit="6" topLeftCell="A7" activePane="bottomLeft" state="frozen"/>
      <selection activeCell="C6" sqref="C6"/>
      <selection pane="bottomLeft" activeCell="D868" sqref="D868"/>
    </sheetView>
  </sheetViews>
  <sheetFormatPr baseColWidth="10" defaultColWidth="11.42578125" defaultRowHeight="15" x14ac:dyDescent="0.25"/>
  <cols>
    <col min="1" max="1" width="13.5703125" hidden="1" customWidth="1"/>
    <col min="2" max="2" width="9.5703125" hidden="1" customWidth="1"/>
    <col min="3" max="3" width="11.42578125" style="449" bestFit="1" customWidth="1"/>
    <col min="4" max="4" width="99.5703125" style="449" customWidth="1"/>
    <col min="5" max="5" width="24" hidden="1" customWidth="1"/>
    <col min="6" max="6" width="42.42578125" style="449" customWidth="1"/>
    <col min="7" max="7" width="19.5703125" style="449" customWidth="1"/>
    <col min="8" max="8" width="19.42578125" style="466" customWidth="1"/>
    <col min="9" max="9" width="22.5703125" style="121" hidden="1" customWidth="1"/>
    <col min="10" max="10" width="20.42578125" hidden="1" customWidth="1"/>
    <col min="11" max="12" width="22.42578125" hidden="1" customWidth="1"/>
    <col min="13" max="13" width="11.5703125" hidden="1" customWidth="1"/>
    <col min="14" max="14" width="22.42578125" hidden="1" customWidth="1"/>
    <col min="15" max="15" width="21" style="449" hidden="1" customWidth="1"/>
    <col min="16" max="16" width="15.85546875" hidden="1" customWidth="1"/>
    <col min="17" max="17" width="39.42578125" style="161" hidden="1" customWidth="1"/>
    <col min="18" max="18" width="24.85546875" style="296" hidden="1" customWidth="1"/>
    <col min="19" max="20" width="13.85546875" hidden="1" customWidth="1"/>
    <col min="21" max="21" width="21" hidden="1" customWidth="1"/>
    <col min="22" max="22" width="16.5703125" style="449" customWidth="1"/>
    <col min="23" max="23" width="17.85546875" style="449" customWidth="1"/>
    <col min="24" max="24" width="15.5703125" style="449" customWidth="1"/>
    <col min="25" max="25" width="16.42578125" style="449" customWidth="1"/>
    <col min="26" max="26" width="11.42578125" style="449" customWidth="1"/>
    <col min="27" max="16384" width="11.42578125" style="449"/>
  </cols>
  <sheetData>
    <row r="1" spans="1:24" ht="33.75" customHeight="1" x14ac:dyDescent="0.3">
      <c r="A1" s="1"/>
      <c r="B1" s="5"/>
      <c r="C1" s="445"/>
      <c r="D1" s="445"/>
      <c r="E1" s="199"/>
      <c r="F1" s="446"/>
      <c r="G1" s="447"/>
      <c r="H1" s="448"/>
      <c r="I1" s="116"/>
      <c r="J1" s="103"/>
      <c r="K1" s="103"/>
      <c r="L1" s="103"/>
      <c r="M1" s="3"/>
      <c r="N1" s="3"/>
      <c r="O1" s="3"/>
      <c r="P1" s="4"/>
      <c r="Q1" s="69"/>
      <c r="R1" s="293"/>
      <c r="S1" s="2"/>
      <c r="T1" s="2"/>
      <c r="U1" s="2"/>
    </row>
    <row r="2" spans="1:24" ht="28.5" customHeight="1" x14ac:dyDescent="0.3">
      <c r="A2" s="1"/>
      <c r="B2" s="5"/>
      <c r="C2" s="445"/>
      <c r="D2" s="445"/>
      <c r="E2" s="199"/>
      <c r="F2" s="446"/>
      <c r="G2" s="447"/>
      <c r="H2" s="448"/>
      <c r="I2" s="116"/>
      <c r="J2" s="103"/>
      <c r="K2" s="103"/>
      <c r="L2" s="103"/>
      <c r="M2" s="3"/>
      <c r="N2" s="3"/>
      <c r="O2" s="3"/>
      <c r="P2" s="4"/>
      <c r="Q2" s="69"/>
      <c r="R2" s="293"/>
      <c r="S2" s="2"/>
      <c r="T2" s="2"/>
      <c r="U2" s="2"/>
    </row>
    <row r="3" spans="1:24" ht="35.25" customHeight="1" x14ac:dyDescent="0.3">
      <c r="A3" s="1"/>
      <c r="B3" s="5"/>
      <c r="C3" s="445"/>
      <c r="D3" s="445"/>
      <c r="E3" s="199"/>
      <c r="F3" s="446"/>
      <c r="G3" s="447"/>
      <c r="H3" s="448"/>
      <c r="I3" s="116"/>
      <c r="J3" s="103"/>
      <c r="K3" s="103"/>
      <c r="L3" s="103"/>
      <c r="M3" s="3"/>
      <c r="N3" s="3"/>
      <c r="O3" s="3"/>
      <c r="P3" s="4"/>
      <c r="Q3" s="69"/>
      <c r="R3" s="293"/>
      <c r="S3" s="2"/>
      <c r="T3" s="2"/>
      <c r="U3" s="2"/>
      <c r="V3" s="450"/>
    </row>
    <row r="4" spans="1:24" ht="25.5" customHeight="1" x14ac:dyDescent="0.25">
      <c r="A4" s="1"/>
      <c r="B4" s="5"/>
      <c r="C4" s="630" t="s">
        <v>1007</v>
      </c>
      <c r="D4" s="630"/>
      <c r="E4" s="630"/>
      <c r="F4" s="630"/>
      <c r="G4" s="630"/>
      <c r="H4" s="566">
        <v>12110</v>
      </c>
      <c r="I4" s="117"/>
      <c r="J4" s="7"/>
      <c r="K4" s="171"/>
      <c r="L4" s="171"/>
      <c r="M4" s="3"/>
      <c r="N4" s="3"/>
      <c r="O4" s="3"/>
      <c r="P4" s="4"/>
      <c r="Q4" s="69"/>
      <c r="R4" s="293"/>
      <c r="S4" s="2"/>
      <c r="T4" s="2"/>
      <c r="U4" s="2"/>
    </row>
    <row r="5" spans="1:24" ht="23.25" hidden="1" customHeight="1" x14ac:dyDescent="0.25">
      <c r="A5" s="1"/>
      <c r="B5" s="5"/>
      <c r="C5" s="631"/>
      <c r="D5" s="631"/>
      <c r="E5" s="631"/>
      <c r="F5" s="631"/>
      <c r="G5" s="631"/>
      <c r="H5" s="485"/>
      <c r="I5" s="117"/>
      <c r="J5" s="6"/>
      <c r="K5" s="6"/>
      <c r="L5" s="6"/>
      <c r="M5" s="3"/>
      <c r="N5" s="311"/>
      <c r="O5" s="311"/>
      <c r="P5" s="312"/>
      <c r="Q5" s="69"/>
      <c r="R5" s="293"/>
      <c r="S5" s="2"/>
      <c r="T5" s="2"/>
      <c r="U5" s="2"/>
      <c r="W5" s="450"/>
      <c r="X5" s="451"/>
    </row>
    <row r="6" spans="1:24" customFormat="1" ht="27" customHeight="1" x14ac:dyDescent="0.25">
      <c r="A6" s="8" t="s">
        <v>0</v>
      </c>
      <c r="B6" s="8" t="s">
        <v>1</v>
      </c>
      <c r="C6" s="9" t="s">
        <v>1</v>
      </c>
      <c r="D6" s="9" t="s">
        <v>2</v>
      </c>
      <c r="E6" s="9" t="s">
        <v>3</v>
      </c>
      <c r="F6" s="9" t="s">
        <v>4</v>
      </c>
      <c r="G6" s="9" t="s">
        <v>5</v>
      </c>
      <c r="H6" s="491" t="s">
        <v>6</v>
      </c>
      <c r="I6" s="118" t="s">
        <v>7</v>
      </c>
      <c r="J6" s="672" t="s">
        <v>8</v>
      </c>
      <c r="K6" s="673"/>
      <c r="L6" s="313" t="s">
        <v>978</v>
      </c>
      <c r="M6" s="10" t="s">
        <v>10</v>
      </c>
      <c r="N6" s="10" t="s">
        <v>11</v>
      </c>
      <c r="O6" s="10" t="s">
        <v>981</v>
      </c>
      <c r="P6" s="444" t="s">
        <v>986</v>
      </c>
      <c r="Q6" s="10" t="s">
        <v>12</v>
      </c>
      <c r="R6" s="10" t="s">
        <v>9</v>
      </c>
      <c r="S6" s="10" t="s">
        <v>10</v>
      </c>
      <c r="T6" s="10" t="s">
        <v>996</v>
      </c>
      <c r="U6" s="10" t="s">
        <v>999</v>
      </c>
    </row>
    <row r="7" spans="1:24" ht="14.45" hidden="1" customHeight="1" x14ac:dyDescent="0.25">
      <c r="A7" s="159"/>
      <c r="B7" s="8"/>
      <c r="C7" s="684" t="s">
        <v>13</v>
      </c>
      <c r="D7" s="685"/>
      <c r="E7" s="686"/>
      <c r="F7" s="685"/>
      <c r="G7" s="685"/>
      <c r="H7" s="482"/>
      <c r="I7" s="160"/>
      <c r="J7" s="164"/>
      <c r="K7" s="165"/>
      <c r="L7" s="314"/>
      <c r="M7" s="10"/>
      <c r="N7" s="10" t="s">
        <v>14</v>
      </c>
      <c r="O7" s="10"/>
      <c r="P7" s="213"/>
      <c r="Q7" s="30"/>
      <c r="R7" s="313"/>
      <c r="S7" s="10"/>
      <c r="T7" s="11"/>
      <c r="U7" s="11"/>
    </row>
    <row r="8" spans="1:24" customFormat="1" hidden="1" x14ac:dyDescent="0.25">
      <c r="A8" s="1"/>
      <c r="B8" s="149" t="s">
        <v>15</v>
      </c>
      <c r="C8" s="114" t="s">
        <v>15</v>
      </c>
      <c r="D8" s="169" t="s">
        <v>16</v>
      </c>
      <c r="E8" s="170"/>
      <c r="F8" s="170"/>
      <c r="G8" s="170"/>
      <c r="H8" s="175"/>
      <c r="I8" s="119"/>
      <c r="J8" s="298" t="s">
        <v>5</v>
      </c>
      <c r="K8" s="298" t="s">
        <v>17</v>
      </c>
      <c r="L8" s="286" t="s">
        <v>42</v>
      </c>
      <c r="M8" s="286" t="s">
        <v>42</v>
      </c>
      <c r="N8" s="286" t="s">
        <v>42</v>
      </c>
      <c r="O8" s="286" t="s">
        <v>42</v>
      </c>
      <c r="P8" s="286" t="s">
        <v>42</v>
      </c>
      <c r="Q8" s="286" t="s">
        <v>42</v>
      </c>
      <c r="R8" s="286" t="s">
        <v>42</v>
      </c>
      <c r="S8" s="286" t="s">
        <v>42</v>
      </c>
      <c r="T8" s="286" t="s">
        <v>42</v>
      </c>
      <c r="U8" s="286" t="s">
        <v>42</v>
      </c>
    </row>
    <row r="9" spans="1:24" customFormat="1" ht="42.75" hidden="1" x14ac:dyDescent="0.25">
      <c r="A9" s="1"/>
      <c r="B9" s="149">
        <v>11</v>
      </c>
      <c r="C9" s="104" t="s">
        <v>18</v>
      </c>
      <c r="D9" s="95" t="s">
        <v>19</v>
      </c>
      <c r="E9" s="89"/>
      <c r="F9" s="89" t="s">
        <v>20</v>
      </c>
      <c r="G9" s="90">
        <v>533.37</v>
      </c>
      <c r="H9" s="229">
        <v>6459111</v>
      </c>
      <c r="I9" s="505"/>
      <c r="J9" s="210"/>
      <c r="K9" s="210">
        <v>0</v>
      </c>
      <c r="L9" s="18" t="s">
        <v>21</v>
      </c>
      <c r="M9" s="14">
        <v>100</v>
      </c>
      <c r="N9" s="37" t="s">
        <v>481</v>
      </c>
      <c r="O9" s="21" t="s">
        <v>22</v>
      </c>
      <c r="P9" s="213"/>
      <c r="Q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9" t="s">
        <v>21</v>
      </c>
      <c r="S9" s="20">
        <v>100</v>
      </c>
      <c r="T9" s="2" t="s">
        <v>998</v>
      </c>
      <c r="U9" s="2" t="s">
        <v>998</v>
      </c>
    </row>
    <row r="10" spans="1:24" customFormat="1" ht="71.25" hidden="1" x14ac:dyDescent="0.25">
      <c r="A10" s="1"/>
      <c r="B10" s="149">
        <v>90011</v>
      </c>
      <c r="C10" s="89">
        <v>90011</v>
      </c>
      <c r="D10" s="96" t="s">
        <v>23</v>
      </c>
      <c r="E10" s="89"/>
      <c r="F10" s="89" t="s">
        <v>20</v>
      </c>
      <c r="G10" s="90">
        <v>0</v>
      </c>
      <c r="H10" s="229">
        <v>0</v>
      </c>
      <c r="I10" s="505"/>
      <c r="J10" s="210"/>
      <c r="K10" s="210">
        <v>0</v>
      </c>
      <c r="L10" s="18" t="s">
        <v>21</v>
      </c>
      <c r="M10" s="21">
        <v>0</v>
      </c>
      <c r="N10" s="37" t="s">
        <v>481</v>
      </c>
      <c r="O10" s="21" t="s">
        <v>22</v>
      </c>
      <c r="P10" s="213"/>
      <c r="Q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2" t="s">
        <v>21</v>
      </c>
      <c r="S10" s="20">
        <v>0</v>
      </c>
      <c r="T10" s="2" t="s">
        <v>998</v>
      </c>
      <c r="U10" s="2" t="s">
        <v>998</v>
      </c>
    </row>
    <row r="11" spans="1:24" customFormat="1" ht="128.25" hidden="1" x14ac:dyDescent="0.25">
      <c r="A11" s="1"/>
      <c r="B11" s="149">
        <v>91001</v>
      </c>
      <c r="C11" s="89">
        <v>91001</v>
      </c>
      <c r="D11" s="95" t="s">
        <v>24</v>
      </c>
      <c r="E11" s="89"/>
      <c r="F11" s="89" t="s">
        <v>20</v>
      </c>
      <c r="G11" s="90">
        <v>213.33</v>
      </c>
      <c r="H11" s="229">
        <v>2583426</v>
      </c>
      <c r="I11" s="505"/>
      <c r="J11" s="210"/>
      <c r="K11" s="210">
        <v>0</v>
      </c>
      <c r="L11" s="18" t="s">
        <v>21</v>
      </c>
      <c r="M11" s="21">
        <v>40</v>
      </c>
      <c r="N11" s="37" t="s">
        <v>481</v>
      </c>
      <c r="O11" s="21" t="s">
        <v>22</v>
      </c>
      <c r="P11" s="213"/>
      <c r="Q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2" t="s">
        <v>21</v>
      </c>
      <c r="S11" s="20">
        <v>40</v>
      </c>
      <c r="T11" s="2" t="s">
        <v>998</v>
      </c>
      <c r="U11" s="2" t="s">
        <v>998</v>
      </c>
    </row>
    <row r="12" spans="1:24" customFormat="1" ht="128.25" hidden="1" x14ac:dyDescent="0.25">
      <c r="A12" s="1"/>
      <c r="B12" s="149">
        <v>91002</v>
      </c>
      <c r="C12" s="89">
        <v>91002</v>
      </c>
      <c r="D12" s="95" t="s">
        <v>25</v>
      </c>
      <c r="E12" s="89"/>
      <c r="F12" s="89" t="s">
        <v>20</v>
      </c>
      <c r="G12" s="90">
        <v>266.69</v>
      </c>
      <c r="H12" s="229">
        <v>3229616</v>
      </c>
      <c r="I12" s="505"/>
      <c r="J12" s="210"/>
      <c r="K12" s="210">
        <v>0</v>
      </c>
      <c r="L12" s="18" t="s">
        <v>21</v>
      </c>
      <c r="M12" s="21">
        <v>50</v>
      </c>
      <c r="N12" s="37" t="s">
        <v>481</v>
      </c>
      <c r="O12" s="21" t="s">
        <v>22</v>
      </c>
      <c r="P12" s="213"/>
      <c r="Q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2" t="s">
        <v>21</v>
      </c>
      <c r="S12" s="20">
        <v>50</v>
      </c>
      <c r="T12" s="2" t="s">
        <v>998</v>
      </c>
      <c r="U12" s="2" t="s">
        <v>998</v>
      </c>
    </row>
    <row r="13" spans="1:24" customFormat="1" ht="135.75" hidden="1" customHeight="1" x14ac:dyDescent="0.25">
      <c r="A13" s="1"/>
      <c r="B13" s="89">
        <v>91003</v>
      </c>
      <c r="C13" s="89">
        <v>91003</v>
      </c>
      <c r="D13" s="96" t="s">
        <v>26</v>
      </c>
      <c r="E13" s="89"/>
      <c r="F13" s="89" t="s">
        <v>20</v>
      </c>
      <c r="G13" s="90">
        <v>320.04000000000002</v>
      </c>
      <c r="H13" s="229">
        <v>3875684</v>
      </c>
      <c r="I13" s="505"/>
      <c r="J13" s="210"/>
      <c r="K13" s="210">
        <v>0</v>
      </c>
      <c r="L13" s="18" t="s">
        <v>21</v>
      </c>
      <c r="M13" s="21">
        <v>60</v>
      </c>
      <c r="N13" s="37" t="s">
        <v>481</v>
      </c>
      <c r="O13" s="21" t="s">
        <v>22</v>
      </c>
      <c r="P13" s="213"/>
      <c r="Q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2" t="s">
        <v>21</v>
      </c>
      <c r="S13" s="20">
        <v>60</v>
      </c>
      <c r="T13" s="2" t="s">
        <v>998</v>
      </c>
      <c r="U13" s="2" t="s">
        <v>998</v>
      </c>
    </row>
    <row r="14" spans="1:24" customFormat="1" ht="128.25" hidden="1" x14ac:dyDescent="0.25">
      <c r="A14" s="1"/>
      <c r="B14" s="97">
        <v>92001</v>
      </c>
      <c r="C14" s="97">
        <v>92001</v>
      </c>
      <c r="D14" s="95" t="s">
        <v>27</v>
      </c>
      <c r="E14" s="89"/>
      <c r="F14" s="89" t="s">
        <v>20</v>
      </c>
      <c r="G14" s="90">
        <v>373.4</v>
      </c>
      <c r="H14" s="229">
        <v>4521874</v>
      </c>
      <c r="I14" s="505"/>
      <c r="J14" s="210"/>
      <c r="K14" s="210">
        <v>0</v>
      </c>
      <c r="L14" s="18" t="s">
        <v>21</v>
      </c>
      <c r="M14" s="21">
        <v>70</v>
      </c>
      <c r="N14" s="37" t="s">
        <v>481</v>
      </c>
      <c r="O14" s="21" t="s">
        <v>22</v>
      </c>
      <c r="P14" s="213"/>
      <c r="Q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2" t="s">
        <v>21</v>
      </c>
      <c r="S14" s="20">
        <v>70</v>
      </c>
      <c r="T14" s="2" t="s">
        <v>998</v>
      </c>
      <c r="U14" s="2" t="s">
        <v>998</v>
      </c>
    </row>
    <row r="15" spans="1:24" customFormat="1" ht="128.25" hidden="1" x14ac:dyDescent="0.25">
      <c r="A15" s="1"/>
      <c r="B15" s="97">
        <v>92002</v>
      </c>
      <c r="C15" s="97">
        <v>92002</v>
      </c>
      <c r="D15" s="95" t="s">
        <v>28</v>
      </c>
      <c r="E15" s="89"/>
      <c r="F15" s="89" t="s">
        <v>20</v>
      </c>
      <c r="G15" s="90">
        <v>426.71</v>
      </c>
      <c r="H15" s="229">
        <v>5167458</v>
      </c>
      <c r="I15" s="505"/>
      <c r="J15" s="210"/>
      <c r="K15" s="210">
        <v>0</v>
      </c>
      <c r="L15" s="18" t="s">
        <v>21</v>
      </c>
      <c r="M15" s="21">
        <v>80</v>
      </c>
      <c r="N15" s="37" t="s">
        <v>481</v>
      </c>
      <c r="O15" s="21" t="s">
        <v>22</v>
      </c>
      <c r="P15" s="213"/>
      <c r="Q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2" t="s">
        <v>21</v>
      </c>
      <c r="S15" s="20">
        <v>80</v>
      </c>
      <c r="T15" s="2" t="s">
        <v>998</v>
      </c>
      <c r="U15" s="2" t="s">
        <v>998</v>
      </c>
    </row>
    <row r="16" spans="1:24" customFormat="1" ht="128.25" hidden="1" x14ac:dyDescent="0.25">
      <c r="A16" s="1"/>
      <c r="B16" s="149">
        <v>92003</v>
      </c>
      <c r="C16" s="97">
        <v>92003</v>
      </c>
      <c r="D16" s="95" t="s">
        <v>29</v>
      </c>
      <c r="E16" s="89"/>
      <c r="F16" s="89" t="s">
        <v>20</v>
      </c>
      <c r="G16" s="90">
        <v>480.06</v>
      </c>
      <c r="H16" s="229">
        <v>5813527</v>
      </c>
      <c r="I16" s="505"/>
      <c r="J16" s="210"/>
      <c r="K16" s="210">
        <v>0</v>
      </c>
      <c r="L16" s="18" t="s">
        <v>21</v>
      </c>
      <c r="M16" s="21">
        <v>90</v>
      </c>
      <c r="N16" s="37" t="s">
        <v>481</v>
      </c>
      <c r="O16" s="21" t="s">
        <v>22</v>
      </c>
      <c r="P16" s="213"/>
      <c r="Q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2" t="s">
        <v>21</v>
      </c>
      <c r="S16" s="20">
        <v>90</v>
      </c>
      <c r="T16" s="2" t="s">
        <v>998</v>
      </c>
      <c r="U16" s="2" t="s">
        <v>998</v>
      </c>
    </row>
    <row r="17" spans="1:21" customFormat="1" ht="42.75" hidden="1" x14ac:dyDescent="0.25">
      <c r="A17" s="1"/>
      <c r="B17" s="149">
        <v>12</v>
      </c>
      <c r="C17" s="104" t="s">
        <v>30</v>
      </c>
      <c r="D17" s="95" t="s">
        <v>31</v>
      </c>
      <c r="E17" s="89"/>
      <c r="F17" s="89" t="s">
        <v>20</v>
      </c>
      <c r="G17" s="90">
        <v>571.04</v>
      </c>
      <c r="H17" s="229">
        <v>6915294</v>
      </c>
      <c r="I17" s="505"/>
      <c r="J17" s="210"/>
      <c r="K17" s="210">
        <v>0</v>
      </c>
      <c r="L17" s="18" t="s">
        <v>21</v>
      </c>
      <c r="M17" s="14">
        <v>100</v>
      </c>
      <c r="N17" s="37" t="s">
        <v>481</v>
      </c>
      <c r="O17" s="21" t="s">
        <v>22</v>
      </c>
      <c r="P17" s="213"/>
      <c r="Q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20" t="s">
        <v>21</v>
      </c>
      <c r="S17" s="20">
        <v>100</v>
      </c>
      <c r="T17" s="2" t="s">
        <v>998</v>
      </c>
      <c r="U17" s="2" t="s">
        <v>998</v>
      </c>
    </row>
    <row r="18" spans="1:21" customFormat="1" ht="71.25" hidden="1" x14ac:dyDescent="0.25">
      <c r="A18" s="1"/>
      <c r="B18" s="149">
        <v>90037</v>
      </c>
      <c r="C18" s="89">
        <v>90037</v>
      </c>
      <c r="D18" s="96" t="s">
        <v>32</v>
      </c>
      <c r="E18" s="89"/>
      <c r="F18" s="89" t="s">
        <v>20</v>
      </c>
      <c r="G18" s="90">
        <v>0</v>
      </c>
      <c r="H18" s="229">
        <v>0</v>
      </c>
      <c r="I18" s="505"/>
      <c r="J18" s="210"/>
      <c r="K18" s="210">
        <v>0</v>
      </c>
      <c r="L18" s="18" t="s">
        <v>21</v>
      </c>
      <c r="M18" s="21">
        <v>0</v>
      </c>
      <c r="N18" s="37" t="s">
        <v>481</v>
      </c>
      <c r="O18" s="21" t="s">
        <v>22</v>
      </c>
      <c r="P18" s="213"/>
      <c r="Q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2" t="s">
        <v>21</v>
      </c>
      <c r="S18" s="20">
        <v>0</v>
      </c>
      <c r="T18" s="2" t="s">
        <v>998</v>
      </c>
      <c r="U18" s="2" t="s">
        <v>998</v>
      </c>
    </row>
    <row r="19" spans="1:21" customFormat="1" ht="128.25" hidden="1" x14ac:dyDescent="0.25">
      <c r="A19" s="1"/>
      <c r="B19" s="149">
        <v>91004</v>
      </c>
      <c r="C19" s="89">
        <v>91004</v>
      </c>
      <c r="D19" s="95" t="s">
        <v>33</v>
      </c>
      <c r="E19" s="89"/>
      <c r="F19" s="89" t="s">
        <v>20</v>
      </c>
      <c r="G19" s="90">
        <v>228.43</v>
      </c>
      <c r="H19" s="229">
        <v>2766287</v>
      </c>
      <c r="I19" s="505"/>
      <c r="J19" s="210"/>
      <c r="K19" s="210">
        <v>0</v>
      </c>
      <c r="L19" s="18" t="s">
        <v>21</v>
      </c>
      <c r="M19" s="21">
        <v>40</v>
      </c>
      <c r="N19" s="37" t="s">
        <v>481</v>
      </c>
      <c r="O19" s="21" t="s">
        <v>22</v>
      </c>
      <c r="P19" s="213"/>
      <c r="Q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2" t="s">
        <v>21</v>
      </c>
      <c r="S19" s="20">
        <v>40</v>
      </c>
      <c r="T19" s="2" t="s">
        <v>998</v>
      </c>
      <c r="U19" s="2" t="s">
        <v>998</v>
      </c>
    </row>
    <row r="20" spans="1:21" customFormat="1" ht="128.25" hidden="1" x14ac:dyDescent="0.25">
      <c r="A20" s="1"/>
      <c r="B20" s="149">
        <v>91005</v>
      </c>
      <c r="C20" s="89">
        <v>91005</v>
      </c>
      <c r="D20" s="95" t="s">
        <v>34</v>
      </c>
      <c r="E20" s="89"/>
      <c r="F20" s="89" t="s">
        <v>20</v>
      </c>
      <c r="G20" s="90">
        <v>285.56</v>
      </c>
      <c r="H20" s="229">
        <v>3458132</v>
      </c>
      <c r="I20" s="505"/>
      <c r="J20" s="210"/>
      <c r="K20" s="210">
        <v>0</v>
      </c>
      <c r="L20" s="18" t="s">
        <v>21</v>
      </c>
      <c r="M20" s="21">
        <v>50</v>
      </c>
      <c r="N20" s="37" t="s">
        <v>481</v>
      </c>
      <c r="O20" s="21" t="s">
        <v>22</v>
      </c>
      <c r="P20" s="213"/>
      <c r="Q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2" t="s">
        <v>21</v>
      </c>
      <c r="S20" s="20">
        <v>50</v>
      </c>
      <c r="T20" s="2" t="s">
        <v>998</v>
      </c>
      <c r="U20" s="2" t="s">
        <v>998</v>
      </c>
    </row>
    <row r="21" spans="1:21" customFormat="1" ht="138.75" hidden="1" customHeight="1" x14ac:dyDescent="0.25">
      <c r="A21" s="1"/>
      <c r="B21" s="149">
        <v>91006</v>
      </c>
      <c r="C21" s="89">
        <v>91006</v>
      </c>
      <c r="D21" s="96" t="s">
        <v>35</v>
      </c>
      <c r="E21" s="89"/>
      <c r="F21" s="89" t="s">
        <v>20</v>
      </c>
      <c r="G21" s="90">
        <v>342.65</v>
      </c>
      <c r="H21" s="229">
        <v>4149492</v>
      </c>
      <c r="I21" s="505"/>
      <c r="J21" s="210"/>
      <c r="K21" s="210">
        <v>0</v>
      </c>
      <c r="L21" s="18" t="s">
        <v>21</v>
      </c>
      <c r="M21" s="21">
        <v>60</v>
      </c>
      <c r="N21" s="37" t="s">
        <v>481</v>
      </c>
      <c r="O21" s="21" t="s">
        <v>22</v>
      </c>
      <c r="P21" s="213"/>
      <c r="Q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2" t="s">
        <v>21</v>
      </c>
      <c r="S21" s="20">
        <v>60</v>
      </c>
      <c r="T21" s="2" t="s">
        <v>998</v>
      </c>
      <c r="U21" s="2" t="s">
        <v>998</v>
      </c>
    </row>
    <row r="22" spans="1:21" customFormat="1" ht="128.25" hidden="1" x14ac:dyDescent="0.25">
      <c r="A22" s="1"/>
      <c r="B22" s="149">
        <v>92004</v>
      </c>
      <c r="C22" s="97">
        <v>92004</v>
      </c>
      <c r="D22" s="95" t="s">
        <v>36</v>
      </c>
      <c r="E22" s="89"/>
      <c r="F22" s="89" t="s">
        <v>20</v>
      </c>
      <c r="G22" s="90">
        <v>399.73</v>
      </c>
      <c r="H22" s="229">
        <v>4840730</v>
      </c>
      <c r="I22" s="505"/>
      <c r="J22" s="210"/>
      <c r="K22" s="210">
        <v>0</v>
      </c>
      <c r="L22" s="18" t="s">
        <v>21</v>
      </c>
      <c r="M22" s="21">
        <v>70</v>
      </c>
      <c r="N22" s="37" t="s">
        <v>481</v>
      </c>
      <c r="O22" s="21" t="s">
        <v>22</v>
      </c>
      <c r="P22" s="213"/>
      <c r="Q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2" t="s">
        <v>21</v>
      </c>
      <c r="S22" s="20">
        <v>70</v>
      </c>
      <c r="T22" s="2" t="s">
        <v>998</v>
      </c>
      <c r="U22" s="2" t="s">
        <v>998</v>
      </c>
    </row>
    <row r="23" spans="1:21" customFormat="1" ht="128.25" hidden="1" x14ac:dyDescent="0.25">
      <c r="A23" s="1"/>
      <c r="B23" s="149">
        <v>92005</v>
      </c>
      <c r="C23" s="97">
        <v>92005</v>
      </c>
      <c r="D23" s="95" t="s">
        <v>37</v>
      </c>
      <c r="E23" s="89"/>
      <c r="F23" s="89" t="s">
        <v>20</v>
      </c>
      <c r="G23" s="90">
        <v>456.82</v>
      </c>
      <c r="H23" s="229">
        <v>5532090</v>
      </c>
      <c r="I23" s="505"/>
      <c r="J23" s="210"/>
      <c r="K23" s="210">
        <v>0</v>
      </c>
      <c r="L23" s="18" t="s">
        <v>21</v>
      </c>
      <c r="M23" s="21">
        <v>80</v>
      </c>
      <c r="N23" s="37" t="s">
        <v>481</v>
      </c>
      <c r="O23" s="21" t="s">
        <v>22</v>
      </c>
      <c r="P23" s="213"/>
      <c r="Q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2" t="s">
        <v>21</v>
      </c>
      <c r="S23" s="20">
        <v>80</v>
      </c>
      <c r="T23" s="2" t="s">
        <v>998</v>
      </c>
      <c r="U23" s="2" t="s">
        <v>998</v>
      </c>
    </row>
    <row r="24" spans="1:21" customFormat="1" ht="133.5" hidden="1" customHeight="1" x14ac:dyDescent="0.25">
      <c r="A24" s="1"/>
      <c r="B24" s="149">
        <v>92006</v>
      </c>
      <c r="C24" s="97">
        <v>92006</v>
      </c>
      <c r="D24" s="95" t="s">
        <v>38</v>
      </c>
      <c r="E24" s="89"/>
      <c r="F24" s="89" t="s">
        <v>20</v>
      </c>
      <c r="G24" s="90">
        <v>513.95000000000005</v>
      </c>
      <c r="H24" s="229">
        <v>6223935</v>
      </c>
      <c r="I24" s="505"/>
      <c r="J24" s="210"/>
      <c r="K24" s="210">
        <v>0</v>
      </c>
      <c r="L24" s="18" t="s">
        <v>21</v>
      </c>
      <c r="M24" s="21">
        <v>90</v>
      </c>
      <c r="N24" s="37" t="s">
        <v>481</v>
      </c>
      <c r="O24" s="21" t="s">
        <v>22</v>
      </c>
      <c r="P24" s="213"/>
      <c r="Q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2" t="s">
        <v>21</v>
      </c>
      <c r="S24" s="20">
        <v>90</v>
      </c>
      <c r="T24" s="2" t="s">
        <v>998</v>
      </c>
      <c r="U24" s="2" t="s">
        <v>998</v>
      </c>
    </row>
    <row r="25" spans="1:21" customFormat="1" hidden="1" x14ac:dyDescent="0.25">
      <c r="A25" s="1"/>
      <c r="B25" s="149" t="s">
        <v>39</v>
      </c>
      <c r="C25" s="104" t="s">
        <v>39</v>
      </c>
      <c r="D25" s="169" t="s">
        <v>40</v>
      </c>
      <c r="E25" s="170"/>
      <c r="F25" s="170"/>
      <c r="G25" s="170"/>
      <c r="H25" s="229"/>
      <c r="I25" s="505"/>
      <c r="J25" s="509"/>
      <c r="K25" s="210">
        <v>0</v>
      </c>
      <c r="L25" s="17" t="s">
        <v>42</v>
      </c>
      <c r="M25" s="14" t="s">
        <v>42</v>
      </c>
      <c r="N25" s="14" t="s">
        <v>42</v>
      </c>
      <c r="O25" s="286" t="s">
        <v>42</v>
      </c>
      <c r="P25" s="213"/>
      <c r="Q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294" t="s">
        <v>41</v>
      </c>
      <c r="S25" s="20" t="s">
        <v>41</v>
      </c>
      <c r="T25" s="20" t="s">
        <v>41</v>
      </c>
      <c r="U25" s="20" t="s">
        <v>41</v>
      </c>
    </row>
    <row r="26" spans="1:21" customFormat="1" ht="57" hidden="1" x14ac:dyDescent="0.25">
      <c r="A26" s="1"/>
      <c r="B26" s="149">
        <v>21</v>
      </c>
      <c r="C26" s="104" t="s">
        <v>43</v>
      </c>
      <c r="D26" s="95" t="s">
        <v>44</v>
      </c>
      <c r="E26" s="89"/>
      <c r="F26" s="89" t="s">
        <v>20</v>
      </c>
      <c r="G26" s="90">
        <v>574.09</v>
      </c>
      <c r="H26" s="229">
        <v>6952230</v>
      </c>
      <c r="I26" s="505"/>
      <c r="J26" s="210"/>
      <c r="K26" s="210">
        <v>0</v>
      </c>
      <c r="L26" s="18" t="s">
        <v>21</v>
      </c>
      <c r="M26" s="25">
        <v>100</v>
      </c>
      <c r="N26" s="37" t="s">
        <v>481</v>
      </c>
      <c r="O26" s="21" t="s">
        <v>22</v>
      </c>
      <c r="P26" s="211"/>
      <c r="Q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20" t="s">
        <v>21</v>
      </c>
      <c r="S26" s="27">
        <v>100</v>
      </c>
      <c r="T26" s="2" t="s">
        <v>998</v>
      </c>
      <c r="U26" s="2" t="s">
        <v>998</v>
      </c>
    </row>
    <row r="27" spans="1:21" customFormat="1" ht="71.25" hidden="1" x14ac:dyDescent="0.25">
      <c r="A27" s="1"/>
      <c r="B27" s="149">
        <v>90012</v>
      </c>
      <c r="C27" s="89">
        <v>90012</v>
      </c>
      <c r="D27" s="95" t="s">
        <v>45</v>
      </c>
      <c r="E27" s="89"/>
      <c r="F27" s="89" t="s">
        <v>20</v>
      </c>
      <c r="G27" s="90">
        <v>0</v>
      </c>
      <c r="H27" s="229">
        <v>0</v>
      </c>
      <c r="I27" s="505"/>
      <c r="J27" s="210"/>
      <c r="K27" s="210">
        <v>0</v>
      </c>
      <c r="L27" s="18" t="s">
        <v>21</v>
      </c>
      <c r="M27" s="25">
        <v>0</v>
      </c>
      <c r="N27" s="37" t="s">
        <v>481</v>
      </c>
      <c r="O27" s="21" t="s">
        <v>22</v>
      </c>
      <c r="P27" s="211"/>
      <c r="Q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20" t="s">
        <v>21</v>
      </c>
      <c r="S27" s="27">
        <v>0</v>
      </c>
      <c r="T27" s="2" t="s">
        <v>998</v>
      </c>
      <c r="U27" s="2" t="s">
        <v>998</v>
      </c>
    </row>
    <row r="28" spans="1:21" customFormat="1" ht="57" hidden="1" x14ac:dyDescent="0.25">
      <c r="A28" s="1"/>
      <c r="B28" s="149">
        <v>22</v>
      </c>
      <c r="C28" s="104" t="s">
        <v>46</v>
      </c>
      <c r="D28" s="95" t="s">
        <v>47</v>
      </c>
      <c r="E28" s="89"/>
      <c r="F28" s="89" t="s">
        <v>20</v>
      </c>
      <c r="G28" s="90">
        <v>614.47</v>
      </c>
      <c r="H28" s="229">
        <v>7441232</v>
      </c>
      <c r="I28" s="505"/>
      <c r="J28" s="210"/>
      <c r="K28" s="210">
        <v>0</v>
      </c>
      <c r="L28" s="18" t="s">
        <v>21</v>
      </c>
      <c r="M28" s="25">
        <v>100</v>
      </c>
      <c r="N28" s="37" t="s">
        <v>481</v>
      </c>
      <c r="O28" s="21" t="s">
        <v>22</v>
      </c>
      <c r="P28" s="211"/>
      <c r="Q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20" t="s">
        <v>21</v>
      </c>
      <c r="S28" s="27">
        <v>100</v>
      </c>
      <c r="T28" s="2" t="s">
        <v>998</v>
      </c>
      <c r="U28" s="2" t="s">
        <v>998</v>
      </c>
    </row>
    <row r="29" spans="1:21" customFormat="1" ht="85.5" hidden="1" x14ac:dyDescent="0.25">
      <c r="A29" s="1"/>
      <c r="B29" s="150">
        <v>90038</v>
      </c>
      <c r="C29" s="89">
        <v>90038</v>
      </c>
      <c r="D29" s="95" t="s">
        <v>48</v>
      </c>
      <c r="E29" s="89"/>
      <c r="F29" s="89" t="s">
        <v>20</v>
      </c>
      <c r="G29" s="90">
        <v>0</v>
      </c>
      <c r="H29" s="229">
        <v>0</v>
      </c>
      <c r="I29" s="505"/>
      <c r="J29" s="210"/>
      <c r="K29" s="210">
        <v>0</v>
      </c>
      <c r="L29" s="18" t="s">
        <v>21</v>
      </c>
      <c r="M29" s="25">
        <v>0</v>
      </c>
      <c r="N29" s="37" t="s">
        <v>481</v>
      </c>
      <c r="O29" s="21" t="s">
        <v>22</v>
      </c>
      <c r="P29" s="211"/>
      <c r="Q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20" t="s">
        <v>21</v>
      </c>
      <c r="S29" s="27">
        <v>0</v>
      </c>
      <c r="T29" s="2" t="s">
        <v>998</v>
      </c>
      <c r="U29" s="2" t="s">
        <v>998</v>
      </c>
    </row>
    <row r="30" spans="1:21" customFormat="1" ht="15" hidden="1" customHeight="1" x14ac:dyDescent="0.25">
      <c r="A30" s="1"/>
      <c r="B30" s="5"/>
      <c r="C30" s="647" t="s">
        <v>49</v>
      </c>
      <c r="D30" s="648"/>
      <c r="E30" s="648"/>
      <c r="F30" s="648"/>
      <c r="G30" s="532"/>
      <c r="H30" s="229"/>
      <c r="I30" s="505"/>
      <c r="J30" s="459"/>
      <c r="K30" s="210">
        <v>0</v>
      </c>
      <c r="L30" s="162" t="s">
        <v>41</v>
      </c>
      <c r="M30" s="25" t="s">
        <v>42</v>
      </c>
      <c r="N30" s="25" t="s">
        <v>42</v>
      </c>
      <c r="O30" s="286" t="s">
        <v>42</v>
      </c>
      <c r="P30" s="211"/>
      <c r="Q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5" t="s">
        <v>41</v>
      </c>
      <c r="S30" s="25" t="s">
        <v>41</v>
      </c>
      <c r="T30" s="25" t="s">
        <v>41</v>
      </c>
      <c r="U30" s="25" t="s">
        <v>41</v>
      </c>
    </row>
    <row r="31" spans="1:21" customFormat="1" hidden="1" x14ac:dyDescent="0.25">
      <c r="A31" s="1"/>
      <c r="B31" s="28" t="s">
        <v>1</v>
      </c>
      <c r="C31" s="124" t="s">
        <v>1</v>
      </c>
      <c r="D31" s="124" t="s">
        <v>2</v>
      </c>
      <c r="E31" s="124" t="s">
        <v>3</v>
      </c>
      <c r="F31" s="124" t="s">
        <v>4</v>
      </c>
      <c r="G31" s="105" t="s">
        <v>5</v>
      </c>
      <c r="H31" s="540" t="s">
        <v>6</v>
      </c>
      <c r="I31" s="505"/>
      <c r="J31" s="314"/>
      <c r="K31" s="210">
        <v>0</v>
      </c>
      <c r="L31" s="492" t="s">
        <v>41</v>
      </c>
      <c r="M31" s="299" t="s">
        <v>42</v>
      </c>
      <c r="N31" s="299" t="s">
        <v>42</v>
      </c>
      <c r="O31" s="333" t="s">
        <v>42</v>
      </c>
      <c r="P31" s="334"/>
      <c r="Q31"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299" t="s">
        <v>41</v>
      </c>
      <c r="S31" s="299" t="s">
        <v>41</v>
      </c>
      <c r="T31" s="299" t="s">
        <v>41</v>
      </c>
      <c r="U31" s="299" t="s">
        <v>41</v>
      </c>
    </row>
    <row r="32" spans="1:21" customFormat="1" ht="58.5" hidden="1" customHeight="1" x14ac:dyDescent="0.25">
      <c r="A32" s="29" t="s">
        <v>50</v>
      </c>
      <c r="B32" s="29" t="s">
        <v>51</v>
      </c>
      <c r="C32" s="595" t="s">
        <v>51</v>
      </c>
      <c r="D32" s="586" t="s">
        <v>52</v>
      </c>
      <c r="E32" s="109">
        <v>1</v>
      </c>
      <c r="F32" s="109" t="s">
        <v>53</v>
      </c>
      <c r="G32" s="110">
        <v>325.47000000000003</v>
      </c>
      <c r="H32" s="266">
        <v>3941442</v>
      </c>
      <c r="I32" s="120"/>
      <c r="J32" s="286"/>
      <c r="K32" s="210">
        <v>0</v>
      </c>
      <c r="L32" s="493" t="s">
        <v>21</v>
      </c>
      <c r="M32" s="215">
        <v>100</v>
      </c>
      <c r="N32" s="216" t="s">
        <v>481</v>
      </c>
      <c r="O32" s="216" t="s">
        <v>54</v>
      </c>
      <c r="P32" s="217"/>
      <c r="Q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19" t="s">
        <v>21</v>
      </c>
      <c r="S32" s="339">
        <v>100</v>
      </c>
      <c r="T32" s="2" t="s">
        <v>998</v>
      </c>
      <c r="U32" s="2" t="s">
        <v>998</v>
      </c>
    </row>
    <row r="33" spans="1:21" customFormat="1" ht="44.25" hidden="1" customHeight="1" x14ac:dyDescent="0.25">
      <c r="A33" s="31" t="s">
        <v>55</v>
      </c>
      <c r="B33" s="32"/>
      <c r="C33" s="596"/>
      <c r="D33" s="587"/>
      <c r="E33" s="89">
        <v>2</v>
      </c>
      <c r="F33" s="89" t="s">
        <v>56</v>
      </c>
      <c r="G33" s="90">
        <v>332.51</v>
      </c>
      <c r="H33" s="267">
        <v>4026696</v>
      </c>
      <c r="I33" s="120">
        <f>+G33-G32</f>
        <v>7.0399999999999636</v>
      </c>
      <c r="J33" s="212"/>
      <c r="K33" s="210">
        <v>0</v>
      </c>
      <c r="L33" s="18" t="s">
        <v>21</v>
      </c>
      <c r="M33" s="25">
        <v>100</v>
      </c>
      <c r="N33" s="37" t="s">
        <v>481</v>
      </c>
      <c r="O33" s="37" t="s">
        <v>54</v>
      </c>
      <c r="P33" s="211"/>
      <c r="Q33" s="30"/>
      <c r="R33" s="294"/>
      <c r="S33" s="305"/>
      <c r="T33" s="2" t="s">
        <v>998</v>
      </c>
      <c r="U33" s="2"/>
    </row>
    <row r="34" spans="1:21" customFormat="1" ht="63.75" hidden="1" customHeight="1" thickBot="1" x14ac:dyDescent="0.3">
      <c r="A34" s="33" t="s">
        <v>57</v>
      </c>
      <c r="B34" s="34"/>
      <c r="C34" s="597"/>
      <c r="D34" s="588"/>
      <c r="E34" s="111">
        <v>3</v>
      </c>
      <c r="F34" s="111" t="s">
        <v>58</v>
      </c>
      <c r="G34" s="112">
        <v>367.92</v>
      </c>
      <c r="H34" s="268">
        <v>4455511</v>
      </c>
      <c r="I34" s="120">
        <f>+G34-G32</f>
        <v>42.449999999999989</v>
      </c>
      <c r="J34" s="286"/>
      <c r="K34" s="210">
        <v>0</v>
      </c>
      <c r="L34" s="494" t="s">
        <v>21</v>
      </c>
      <c r="M34" s="221">
        <v>100</v>
      </c>
      <c r="N34" s="222" t="s">
        <v>481</v>
      </c>
      <c r="O34" s="222" t="s">
        <v>54</v>
      </c>
      <c r="P34" s="223"/>
      <c r="Q34" s="224"/>
      <c r="R34" s="295"/>
      <c r="S34" s="309"/>
      <c r="T34" s="2" t="s">
        <v>998</v>
      </c>
      <c r="U34" s="2"/>
    </row>
    <row r="35" spans="1:21" customFormat="1" ht="75" hidden="1" customHeight="1" x14ac:dyDescent="0.25">
      <c r="A35" s="35" t="s">
        <v>59</v>
      </c>
      <c r="B35" s="36"/>
      <c r="C35" s="583">
        <v>90042</v>
      </c>
      <c r="D35" s="586" t="s">
        <v>60</v>
      </c>
      <c r="E35" s="109">
        <v>1</v>
      </c>
      <c r="F35" s="109" t="s">
        <v>53</v>
      </c>
      <c r="G35" s="110">
        <v>0</v>
      </c>
      <c r="H35" s="266">
        <v>0</v>
      </c>
      <c r="I35" s="120"/>
      <c r="J35" s="286"/>
      <c r="K35" s="210">
        <v>0</v>
      </c>
      <c r="L35" s="493" t="s">
        <v>21</v>
      </c>
      <c r="M35" s="216">
        <v>0</v>
      </c>
      <c r="N35" s="216" t="s">
        <v>481</v>
      </c>
      <c r="O35" s="216" t="s">
        <v>54</v>
      </c>
      <c r="P35" s="217"/>
      <c r="Q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19" t="s">
        <v>21</v>
      </c>
      <c r="S35" s="339">
        <v>0</v>
      </c>
      <c r="T35" s="2" t="s">
        <v>998</v>
      </c>
      <c r="U35" s="2" t="s">
        <v>998</v>
      </c>
    </row>
    <row r="36" spans="1:21" customFormat="1" ht="75" hidden="1" customHeight="1" x14ac:dyDescent="0.25">
      <c r="A36" s="38">
        <v>90047</v>
      </c>
      <c r="B36" s="39"/>
      <c r="C36" s="584"/>
      <c r="D36" s="587"/>
      <c r="E36" s="89">
        <v>2</v>
      </c>
      <c r="F36" s="89" t="s">
        <v>56</v>
      </c>
      <c r="G36" s="90">
        <v>0</v>
      </c>
      <c r="H36" s="267">
        <v>0</v>
      </c>
      <c r="I36" s="120"/>
      <c r="J36" s="286"/>
      <c r="K36" s="210">
        <v>0</v>
      </c>
      <c r="L36" s="18" t="s">
        <v>21</v>
      </c>
      <c r="M36" s="37">
        <v>0</v>
      </c>
      <c r="N36" s="37" t="s">
        <v>481</v>
      </c>
      <c r="O36" s="37" t="s">
        <v>54</v>
      </c>
      <c r="P36" s="211"/>
      <c r="Q36" s="30"/>
      <c r="R36" s="294"/>
      <c r="S36" s="305"/>
      <c r="T36" s="2" t="s">
        <v>998</v>
      </c>
      <c r="U36" s="2"/>
    </row>
    <row r="37" spans="1:21" customFormat="1" ht="75" hidden="1" customHeight="1" thickBot="1" x14ac:dyDescent="0.3">
      <c r="A37" s="40">
        <v>90048</v>
      </c>
      <c r="B37" s="41"/>
      <c r="C37" s="585"/>
      <c r="D37" s="588"/>
      <c r="E37" s="111">
        <v>3</v>
      </c>
      <c r="F37" s="111" t="s">
        <v>58</v>
      </c>
      <c r="G37" s="112">
        <v>0</v>
      </c>
      <c r="H37" s="268">
        <v>0</v>
      </c>
      <c r="I37" s="120"/>
      <c r="J37" s="286"/>
      <c r="K37" s="210">
        <v>0</v>
      </c>
      <c r="L37" s="495" t="s">
        <v>21</v>
      </c>
      <c r="M37" s="209">
        <v>0</v>
      </c>
      <c r="N37" s="209" t="s">
        <v>481</v>
      </c>
      <c r="O37" s="209" t="s">
        <v>54</v>
      </c>
      <c r="P37" s="334"/>
      <c r="Q37" s="335"/>
      <c r="R37" s="340"/>
      <c r="S37" s="341"/>
      <c r="T37" s="2" t="s">
        <v>998</v>
      </c>
      <c r="U37" s="2"/>
    </row>
    <row r="38" spans="1:21" customFormat="1" ht="96.75" hidden="1" customHeight="1" x14ac:dyDescent="0.25">
      <c r="A38" s="35" t="s">
        <v>61</v>
      </c>
      <c r="B38" s="36"/>
      <c r="C38" s="583">
        <v>91007</v>
      </c>
      <c r="D38" s="586" t="s">
        <v>62</v>
      </c>
      <c r="E38" s="109">
        <v>1</v>
      </c>
      <c r="F38" s="109" t="s">
        <v>53</v>
      </c>
      <c r="G38" s="110">
        <v>130.19999999999999</v>
      </c>
      <c r="H38" s="266">
        <v>1576722</v>
      </c>
      <c r="I38" s="120"/>
      <c r="J38" s="286"/>
      <c r="K38" s="210">
        <v>0</v>
      </c>
      <c r="L38" s="493" t="s">
        <v>21</v>
      </c>
      <c r="M38" s="216">
        <v>40</v>
      </c>
      <c r="N38" s="216" t="s">
        <v>481</v>
      </c>
      <c r="O38" s="216" t="s">
        <v>54</v>
      </c>
      <c r="P38" s="217"/>
      <c r="Q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19" t="s">
        <v>21</v>
      </c>
      <c r="S38" s="339">
        <v>40</v>
      </c>
      <c r="T38" s="2" t="s">
        <v>998</v>
      </c>
      <c r="U38" s="2" t="s">
        <v>998</v>
      </c>
    </row>
    <row r="39" spans="1:21" customFormat="1" ht="96.75" hidden="1" customHeight="1" x14ac:dyDescent="0.25">
      <c r="A39" s="38">
        <v>91010</v>
      </c>
      <c r="B39" s="39"/>
      <c r="C39" s="584"/>
      <c r="D39" s="587"/>
      <c r="E39" s="89">
        <v>2</v>
      </c>
      <c r="F39" s="89" t="s">
        <v>56</v>
      </c>
      <c r="G39" s="90">
        <v>133</v>
      </c>
      <c r="H39" s="267">
        <v>1610630</v>
      </c>
      <c r="I39" s="120">
        <f>+G39-G38</f>
        <v>2.8000000000000114</v>
      </c>
      <c r="J39" s="510"/>
      <c r="K39" s="210">
        <v>0</v>
      </c>
      <c r="L39" s="18" t="s">
        <v>21</v>
      </c>
      <c r="M39" s="37">
        <v>40</v>
      </c>
      <c r="N39" s="37" t="s">
        <v>481</v>
      </c>
      <c r="O39" s="37" t="s">
        <v>54</v>
      </c>
      <c r="P39" s="211"/>
      <c r="Q39" s="30"/>
      <c r="R39" s="294"/>
      <c r="S39" s="305"/>
      <c r="T39" s="2" t="s">
        <v>998</v>
      </c>
      <c r="U39" s="2"/>
    </row>
    <row r="40" spans="1:21" customFormat="1" ht="96.75" hidden="1" customHeight="1" thickBot="1" x14ac:dyDescent="0.3">
      <c r="A40" s="40">
        <v>91016</v>
      </c>
      <c r="B40" s="41"/>
      <c r="C40" s="585"/>
      <c r="D40" s="588"/>
      <c r="E40" s="111">
        <v>3</v>
      </c>
      <c r="F40" s="111" t="s">
        <v>58</v>
      </c>
      <c r="G40" s="112">
        <v>147.21</v>
      </c>
      <c r="H40" s="268">
        <v>1782713</v>
      </c>
      <c r="I40" s="120">
        <f>+G40-G38</f>
        <v>17.010000000000019</v>
      </c>
      <c r="J40" s="212"/>
      <c r="K40" s="210">
        <v>0</v>
      </c>
      <c r="L40" s="494" t="s">
        <v>21</v>
      </c>
      <c r="M40" s="222">
        <v>40</v>
      </c>
      <c r="N40" s="222" t="s">
        <v>481</v>
      </c>
      <c r="O40" s="222" t="s">
        <v>54</v>
      </c>
      <c r="P40" s="223"/>
      <c r="Q40" s="224"/>
      <c r="R40" s="295"/>
      <c r="S40" s="342"/>
      <c r="T40" s="2" t="s">
        <v>998</v>
      </c>
      <c r="U40" s="2"/>
    </row>
    <row r="41" spans="1:21" customFormat="1" ht="93.75" hidden="1" customHeight="1" x14ac:dyDescent="0.25">
      <c r="A41" s="35" t="s">
        <v>63</v>
      </c>
      <c r="B41" s="36"/>
      <c r="C41" s="584">
        <v>91008</v>
      </c>
      <c r="D41" s="587" t="s">
        <v>64</v>
      </c>
      <c r="E41" s="100">
        <v>1</v>
      </c>
      <c r="F41" s="100" t="s">
        <v>53</v>
      </c>
      <c r="G41" s="125">
        <v>162.78</v>
      </c>
      <c r="H41" s="231">
        <v>1971266</v>
      </c>
      <c r="I41" s="505"/>
      <c r="J41" s="286"/>
      <c r="K41" s="210">
        <v>0</v>
      </c>
      <c r="L41" s="493" t="s">
        <v>21</v>
      </c>
      <c r="M41" s="216">
        <v>50</v>
      </c>
      <c r="N41" s="216" t="s">
        <v>481</v>
      </c>
      <c r="O41" s="343" t="s">
        <v>54</v>
      </c>
      <c r="P41" s="217"/>
      <c r="Q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19" t="s">
        <v>21</v>
      </c>
      <c r="S41" s="339">
        <v>50</v>
      </c>
      <c r="T41" s="2" t="s">
        <v>998</v>
      </c>
      <c r="U41" s="2" t="s">
        <v>998</v>
      </c>
    </row>
    <row r="42" spans="1:21" customFormat="1" ht="93.75" hidden="1" customHeight="1" x14ac:dyDescent="0.25">
      <c r="A42" s="38">
        <v>91011</v>
      </c>
      <c r="B42" s="39"/>
      <c r="C42" s="584"/>
      <c r="D42" s="587"/>
      <c r="E42" s="89">
        <v>2</v>
      </c>
      <c r="F42" s="89" t="s">
        <v>56</v>
      </c>
      <c r="G42" s="90">
        <v>166.26</v>
      </c>
      <c r="H42" s="229">
        <v>2013409</v>
      </c>
      <c r="I42" s="505">
        <f>+G42-G41</f>
        <v>3.4799999999999898</v>
      </c>
      <c r="J42" s="286"/>
      <c r="K42" s="210">
        <v>0</v>
      </c>
      <c r="L42" s="18" t="s">
        <v>21</v>
      </c>
      <c r="M42" s="37">
        <v>50</v>
      </c>
      <c r="N42" s="37" t="s">
        <v>481</v>
      </c>
      <c r="O42" s="37" t="s">
        <v>54</v>
      </c>
      <c r="P42" s="211"/>
      <c r="Q42" s="30"/>
      <c r="R42" s="294"/>
      <c r="S42" s="305"/>
      <c r="T42" s="2" t="s">
        <v>998</v>
      </c>
      <c r="U42" s="2"/>
    </row>
    <row r="43" spans="1:21" customFormat="1" ht="93.75" hidden="1" customHeight="1" thickBot="1" x14ac:dyDescent="0.3">
      <c r="A43" s="40">
        <v>91017</v>
      </c>
      <c r="B43" s="41"/>
      <c r="C43" s="584"/>
      <c r="D43" s="587"/>
      <c r="E43" s="99">
        <v>3</v>
      </c>
      <c r="F43" s="99" t="s">
        <v>58</v>
      </c>
      <c r="G43" s="107">
        <v>183.98</v>
      </c>
      <c r="H43" s="250">
        <v>2227998</v>
      </c>
      <c r="I43" s="505">
        <f>+G43-G41</f>
        <v>21.199999999999989</v>
      </c>
      <c r="J43" s="212"/>
      <c r="K43" s="210">
        <v>0</v>
      </c>
      <c r="L43" s="494" t="s">
        <v>21</v>
      </c>
      <c r="M43" s="222">
        <v>50</v>
      </c>
      <c r="N43" s="222" t="s">
        <v>481</v>
      </c>
      <c r="O43" s="222" t="s">
        <v>54</v>
      </c>
      <c r="P43" s="223"/>
      <c r="Q43" s="224"/>
      <c r="R43" s="295"/>
      <c r="S43" s="309"/>
      <c r="T43" s="2" t="s">
        <v>998</v>
      </c>
      <c r="U43" s="2"/>
    </row>
    <row r="44" spans="1:21" customFormat="1" ht="97.5" hidden="1" customHeight="1" x14ac:dyDescent="0.25">
      <c r="A44" s="35">
        <v>91015</v>
      </c>
      <c r="B44" s="36"/>
      <c r="C44" s="583">
        <v>91009</v>
      </c>
      <c r="D44" s="586" t="s">
        <v>65</v>
      </c>
      <c r="E44" s="109">
        <v>1</v>
      </c>
      <c r="F44" s="109" t="s">
        <v>53</v>
      </c>
      <c r="G44" s="110">
        <v>195.31</v>
      </c>
      <c r="H44" s="266">
        <v>2365204</v>
      </c>
      <c r="I44" s="120"/>
      <c r="J44" s="286"/>
      <c r="K44" s="210">
        <v>0</v>
      </c>
      <c r="L44" s="493" t="s">
        <v>21</v>
      </c>
      <c r="M44" s="216">
        <v>60</v>
      </c>
      <c r="N44" s="216" t="s">
        <v>481</v>
      </c>
      <c r="O44" s="216" t="s">
        <v>54</v>
      </c>
      <c r="P44" s="217"/>
      <c r="Q4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19" t="s">
        <v>21</v>
      </c>
      <c r="S44" s="339">
        <v>60</v>
      </c>
      <c r="T44" s="2" t="s">
        <v>998</v>
      </c>
      <c r="U44" s="2" t="s">
        <v>998</v>
      </c>
    </row>
    <row r="45" spans="1:21" customFormat="1" ht="97.5" hidden="1" customHeight="1" x14ac:dyDescent="0.25">
      <c r="A45" s="42" t="s">
        <v>66</v>
      </c>
      <c r="B45" s="39"/>
      <c r="C45" s="584"/>
      <c r="D45" s="587"/>
      <c r="E45" s="89">
        <v>2</v>
      </c>
      <c r="F45" s="89" t="s">
        <v>56</v>
      </c>
      <c r="G45" s="90">
        <v>199.51</v>
      </c>
      <c r="H45" s="267">
        <v>2416066</v>
      </c>
      <c r="I45" s="120">
        <f>+G45-G44</f>
        <v>4.1999999999999886</v>
      </c>
      <c r="J45" s="286"/>
      <c r="K45" s="210">
        <v>0</v>
      </c>
      <c r="L45" s="18" t="s">
        <v>21</v>
      </c>
      <c r="M45" s="37">
        <v>60</v>
      </c>
      <c r="N45" s="37" t="s">
        <v>481</v>
      </c>
      <c r="O45" s="37" t="s">
        <v>54</v>
      </c>
      <c r="P45" s="211"/>
      <c r="Q45" s="30"/>
      <c r="R45" s="294"/>
      <c r="S45" s="305"/>
      <c r="T45" s="2" t="s">
        <v>998</v>
      </c>
      <c r="U45" s="2"/>
    </row>
    <row r="46" spans="1:21" customFormat="1" ht="97.5" hidden="1" customHeight="1" thickBot="1" x14ac:dyDescent="0.3">
      <c r="A46" s="40">
        <v>91018</v>
      </c>
      <c r="B46" s="41"/>
      <c r="C46" s="585"/>
      <c r="D46" s="588"/>
      <c r="E46" s="111">
        <v>3</v>
      </c>
      <c r="F46" s="111" t="s">
        <v>58</v>
      </c>
      <c r="G46" s="112">
        <v>220.8</v>
      </c>
      <c r="H46" s="268">
        <v>2673888</v>
      </c>
      <c r="I46" s="120">
        <f>+G46-G44</f>
        <v>25.490000000000009</v>
      </c>
      <c r="J46" s="286"/>
      <c r="K46" s="210">
        <v>0</v>
      </c>
      <c r="L46" s="494" t="s">
        <v>21</v>
      </c>
      <c r="M46" s="222">
        <v>60</v>
      </c>
      <c r="N46" s="222" t="s">
        <v>481</v>
      </c>
      <c r="O46" s="222" t="s">
        <v>54</v>
      </c>
      <c r="P46" s="223"/>
      <c r="Q46" s="224"/>
      <c r="R46" s="295"/>
      <c r="S46" s="309"/>
      <c r="T46" s="2" t="s">
        <v>998</v>
      </c>
      <c r="U46" s="2"/>
    </row>
    <row r="47" spans="1:21" customFormat="1" ht="94.5" hidden="1" customHeight="1" x14ac:dyDescent="0.25">
      <c r="A47" s="35" t="s">
        <v>67</v>
      </c>
      <c r="B47" s="43"/>
      <c r="C47" s="589">
        <v>92007</v>
      </c>
      <c r="D47" s="586" t="s">
        <v>68</v>
      </c>
      <c r="E47" s="109">
        <v>1</v>
      </c>
      <c r="F47" s="109" t="s">
        <v>53</v>
      </c>
      <c r="G47" s="110">
        <v>227.84</v>
      </c>
      <c r="H47" s="266">
        <v>2759142</v>
      </c>
      <c r="I47" s="120"/>
      <c r="J47" s="286"/>
      <c r="K47" s="210">
        <v>0</v>
      </c>
      <c r="L47" s="493" t="s">
        <v>21</v>
      </c>
      <c r="M47" s="216">
        <v>70</v>
      </c>
      <c r="N47" s="216" t="s">
        <v>481</v>
      </c>
      <c r="O47" s="216" t="s">
        <v>54</v>
      </c>
      <c r="P47" s="217"/>
      <c r="Q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19" t="s">
        <v>21</v>
      </c>
      <c r="S47" s="339">
        <v>70</v>
      </c>
      <c r="T47" s="2" t="s">
        <v>998</v>
      </c>
      <c r="U47" s="2" t="s">
        <v>998</v>
      </c>
    </row>
    <row r="48" spans="1:21" customFormat="1" ht="86.25" hidden="1" customHeight="1" x14ac:dyDescent="0.25">
      <c r="A48" s="38">
        <v>92010</v>
      </c>
      <c r="B48" s="39"/>
      <c r="C48" s="590"/>
      <c r="D48" s="587"/>
      <c r="E48" s="89">
        <v>2</v>
      </c>
      <c r="F48" s="89" t="s">
        <v>56</v>
      </c>
      <c r="G48" s="90">
        <v>232.76</v>
      </c>
      <c r="H48" s="267">
        <v>2818724</v>
      </c>
      <c r="I48" s="120">
        <f>+G48-G47</f>
        <v>4.9199999999999875</v>
      </c>
      <c r="J48" s="286"/>
      <c r="K48" s="210">
        <v>0</v>
      </c>
      <c r="L48" s="18" t="s">
        <v>21</v>
      </c>
      <c r="M48" s="37">
        <v>70</v>
      </c>
      <c r="N48" s="37" t="s">
        <v>481</v>
      </c>
      <c r="O48" s="37" t="s">
        <v>54</v>
      </c>
      <c r="P48" s="211"/>
      <c r="Q48" s="30"/>
      <c r="R48" s="294"/>
      <c r="S48" s="305"/>
      <c r="T48" s="2" t="s">
        <v>998</v>
      </c>
      <c r="U48" s="2"/>
    </row>
    <row r="49" spans="1:21" customFormat="1" ht="88.5" hidden="1" customHeight="1" thickBot="1" x14ac:dyDescent="0.3">
      <c r="A49" s="40">
        <v>92016</v>
      </c>
      <c r="B49" s="39"/>
      <c r="C49" s="591"/>
      <c r="D49" s="588"/>
      <c r="E49" s="111">
        <v>3</v>
      </c>
      <c r="F49" s="111" t="s">
        <v>58</v>
      </c>
      <c r="G49" s="112">
        <v>257.57</v>
      </c>
      <c r="H49" s="268">
        <v>3119173</v>
      </c>
      <c r="I49" s="120">
        <f>+G49-G47</f>
        <v>29.72999999999999</v>
      </c>
      <c r="J49" s="212"/>
      <c r="K49" s="210">
        <v>0</v>
      </c>
      <c r="L49" s="494" t="s">
        <v>21</v>
      </c>
      <c r="M49" s="222">
        <v>70</v>
      </c>
      <c r="N49" s="222" t="s">
        <v>481</v>
      </c>
      <c r="O49" s="222" t="s">
        <v>54</v>
      </c>
      <c r="P49" s="223"/>
      <c r="Q49" s="224"/>
      <c r="R49" s="295"/>
      <c r="S49" s="309"/>
      <c r="T49" s="2" t="s">
        <v>998</v>
      </c>
      <c r="U49" s="2"/>
    </row>
    <row r="50" spans="1:21" customFormat="1" ht="87" hidden="1" customHeight="1" x14ac:dyDescent="0.25">
      <c r="A50" s="35" t="s">
        <v>69</v>
      </c>
      <c r="B50" s="39"/>
      <c r="C50" s="589">
        <v>92008</v>
      </c>
      <c r="D50" s="586" t="s">
        <v>70</v>
      </c>
      <c r="E50" s="109">
        <v>1</v>
      </c>
      <c r="F50" s="109" t="s">
        <v>53</v>
      </c>
      <c r="G50" s="110">
        <v>260.41000000000003</v>
      </c>
      <c r="H50" s="266">
        <v>3153565</v>
      </c>
      <c r="I50" s="120"/>
      <c r="J50" s="286"/>
      <c r="K50" s="210">
        <v>0</v>
      </c>
      <c r="L50" s="493" t="s">
        <v>21</v>
      </c>
      <c r="M50" s="216">
        <v>80</v>
      </c>
      <c r="N50" s="216" t="s">
        <v>481</v>
      </c>
      <c r="O50" s="216" t="s">
        <v>54</v>
      </c>
      <c r="P50" s="217"/>
      <c r="Q5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19" t="s">
        <v>21</v>
      </c>
      <c r="S50" s="339">
        <v>80</v>
      </c>
      <c r="T50" s="2" t="s">
        <v>998</v>
      </c>
      <c r="U50" s="2" t="s">
        <v>998</v>
      </c>
    </row>
    <row r="51" spans="1:21" customFormat="1" ht="105" hidden="1" customHeight="1" x14ac:dyDescent="0.25">
      <c r="A51" s="38">
        <v>92011</v>
      </c>
      <c r="B51" s="39"/>
      <c r="C51" s="590"/>
      <c r="D51" s="587"/>
      <c r="E51" s="89">
        <v>2</v>
      </c>
      <c r="F51" s="89" t="s">
        <v>56</v>
      </c>
      <c r="G51" s="90">
        <v>266.01</v>
      </c>
      <c r="H51" s="267">
        <v>3221381</v>
      </c>
      <c r="I51" s="120">
        <f>+G51-G50</f>
        <v>5.5999999999999659</v>
      </c>
      <c r="J51" s="286"/>
      <c r="K51" s="210">
        <v>0</v>
      </c>
      <c r="L51" s="18" t="s">
        <v>21</v>
      </c>
      <c r="M51" s="37">
        <v>80</v>
      </c>
      <c r="N51" s="37" t="s">
        <v>481</v>
      </c>
      <c r="O51" s="37" t="s">
        <v>54</v>
      </c>
      <c r="P51" s="211"/>
      <c r="Q51" s="30"/>
      <c r="R51" s="294"/>
      <c r="S51" s="305"/>
      <c r="T51" s="2" t="s">
        <v>998</v>
      </c>
      <c r="U51" s="2"/>
    </row>
    <row r="52" spans="1:21" customFormat="1" ht="98.25" hidden="1" customHeight="1" thickBot="1" x14ac:dyDescent="0.3">
      <c r="A52" s="40">
        <v>92017</v>
      </c>
      <c r="B52" s="39"/>
      <c r="C52" s="591"/>
      <c r="D52" s="588"/>
      <c r="E52" s="111">
        <v>3</v>
      </c>
      <c r="F52" s="111" t="s">
        <v>58</v>
      </c>
      <c r="G52" s="112">
        <v>294.33999999999997</v>
      </c>
      <c r="H52" s="268">
        <v>3564457</v>
      </c>
      <c r="I52" s="120">
        <f>+G52-G50</f>
        <v>33.92999999999995</v>
      </c>
      <c r="J52" s="212"/>
      <c r="K52" s="210">
        <v>0</v>
      </c>
      <c r="L52" s="495" t="s">
        <v>21</v>
      </c>
      <c r="M52" s="209">
        <v>80</v>
      </c>
      <c r="N52" s="209" t="s">
        <v>481</v>
      </c>
      <c r="O52" s="209" t="s">
        <v>54</v>
      </c>
      <c r="P52" s="334"/>
      <c r="Q52" s="335"/>
      <c r="R52" s="340"/>
      <c r="S52" s="341"/>
      <c r="T52" s="2" t="s">
        <v>998</v>
      </c>
      <c r="U52" s="2"/>
    </row>
    <row r="53" spans="1:21" customFormat="1" ht="93.75" hidden="1" customHeight="1" x14ac:dyDescent="0.25">
      <c r="A53" s="35" t="s">
        <v>71</v>
      </c>
      <c r="B53" s="39"/>
      <c r="C53" s="589">
        <v>92009</v>
      </c>
      <c r="D53" s="586" t="s">
        <v>72</v>
      </c>
      <c r="E53" s="109">
        <v>1</v>
      </c>
      <c r="F53" s="109" t="s">
        <v>53</v>
      </c>
      <c r="G53" s="110">
        <v>292.94</v>
      </c>
      <c r="H53" s="266">
        <v>3547503</v>
      </c>
      <c r="I53" s="120"/>
      <c r="J53" s="286"/>
      <c r="K53" s="210">
        <v>0</v>
      </c>
      <c r="L53" s="493" t="s">
        <v>21</v>
      </c>
      <c r="M53" s="216">
        <v>90</v>
      </c>
      <c r="N53" s="216" t="s">
        <v>481</v>
      </c>
      <c r="O53" s="216" t="s">
        <v>54</v>
      </c>
      <c r="P53" s="217"/>
      <c r="Q5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19" t="s">
        <v>21</v>
      </c>
      <c r="S53" s="339">
        <v>90</v>
      </c>
      <c r="T53" s="2" t="s">
        <v>998</v>
      </c>
      <c r="U53" s="2" t="s">
        <v>998</v>
      </c>
    </row>
    <row r="54" spans="1:21" customFormat="1" ht="93.75" hidden="1" customHeight="1" x14ac:dyDescent="0.25">
      <c r="A54" s="38">
        <v>92012</v>
      </c>
      <c r="B54" s="39"/>
      <c r="C54" s="590"/>
      <c r="D54" s="587"/>
      <c r="E54" s="89">
        <v>2</v>
      </c>
      <c r="F54" s="89" t="s">
        <v>56</v>
      </c>
      <c r="G54" s="90">
        <v>299.26</v>
      </c>
      <c r="H54" s="267">
        <v>3624039</v>
      </c>
      <c r="I54" s="120">
        <f>+G54-G53</f>
        <v>6.3199999999999932</v>
      </c>
      <c r="J54" s="286"/>
      <c r="K54" s="210">
        <v>0</v>
      </c>
      <c r="L54" s="18" t="s">
        <v>21</v>
      </c>
      <c r="M54" s="37">
        <v>90</v>
      </c>
      <c r="N54" s="37" t="s">
        <v>481</v>
      </c>
      <c r="O54" s="37" t="s">
        <v>54</v>
      </c>
      <c r="P54" s="211"/>
      <c r="Q54" s="30"/>
      <c r="R54" s="294"/>
      <c r="S54" s="305"/>
      <c r="T54" s="2" t="s">
        <v>998</v>
      </c>
      <c r="U54" s="2"/>
    </row>
    <row r="55" spans="1:21" customFormat="1" ht="93.75" hidden="1" customHeight="1" thickBot="1" x14ac:dyDescent="0.3">
      <c r="A55" s="40">
        <v>92018</v>
      </c>
      <c r="B55" s="39"/>
      <c r="C55" s="591"/>
      <c r="D55" s="588"/>
      <c r="E55" s="111">
        <v>3</v>
      </c>
      <c r="F55" s="111" t="s">
        <v>58</v>
      </c>
      <c r="G55" s="112">
        <v>331.15</v>
      </c>
      <c r="H55" s="268">
        <v>4010227</v>
      </c>
      <c r="I55" s="120">
        <f>+G55-G53</f>
        <v>38.20999999999998</v>
      </c>
      <c r="J55" s="212"/>
      <c r="K55" s="210">
        <v>0</v>
      </c>
      <c r="L55" s="494" t="s">
        <v>21</v>
      </c>
      <c r="M55" s="222">
        <v>90</v>
      </c>
      <c r="N55" s="222" t="s">
        <v>481</v>
      </c>
      <c r="O55" s="222" t="s">
        <v>54</v>
      </c>
      <c r="P55" s="223"/>
      <c r="Q55" s="224"/>
      <c r="R55" s="295"/>
      <c r="S55" s="309"/>
      <c r="T55" s="2" t="s">
        <v>998</v>
      </c>
      <c r="U55" s="2"/>
    </row>
    <row r="56" spans="1:21" customFormat="1" ht="15" hidden="1" customHeight="1" x14ac:dyDescent="0.25">
      <c r="A56" s="1"/>
      <c r="B56" s="5"/>
      <c r="C56" s="680" t="s">
        <v>73</v>
      </c>
      <c r="D56" s="681"/>
      <c r="E56" s="681"/>
      <c r="F56" s="681"/>
      <c r="G56" s="533"/>
      <c r="H56" s="231"/>
      <c r="I56" s="505"/>
      <c r="J56" s="459"/>
      <c r="K56" s="210">
        <v>0</v>
      </c>
      <c r="L56" s="274" t="s">
        <v>42</v>
      </c>
      <c r="M56" s="344" t="s">
        <v>42</v>
      </c>
      <c r="N56" s="344" t="s">
        <v>42</v>
      </c>
      <c r="O56" s="344" t="s">
        <v>42</v>
      </c>
      <c r="P56" s="336"/>
      <c r="Q5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345" t="s">
        <v>41</v>
      </c>
      <c r="S56" s="345" t="s">
        <v>41</v>
      </c>
      <c r="T56" s="345" t="s">
        <v>41</v>
      </c>
      <c r="U56" s="299" t="s">
        <v>41</v>
      </c>
    </row>
    <row r="57" spans="1:21" customFormat="1" hidden="1" x14ac:dyDescent="0.25">
      <c r="A57" s="1"/>
      <c r="B57" s="44" t="s">
        <v>1</v>
      </c>
      <c r="C57" s="124" t="s">
        <v>1</v>
      </c>
      <c r="D57" s="124" t="s">
        <v>2</v>
      </c>
      <c r="E57" s="124" t="s">
        <v>3</v>
      </c>
      <c r="F57" s="124" t="s">
        <v>4</v>
      </c>
      <c r="G57" s="105" t="s">
        <v>5</v>
      </c>
      <c r="H57" s="540" t="s">
        <v>6</v>
      </c>
      <c r="I57" s="505"/>
      <c r="J57" s="314"/>
      <c r="K57" s="210">
        <v>0</v>
      </c>
      <c r="L57" s="208" t="s">
        <v>42</v>
      </c>
      <c r="M57" s="346" t="s">
        <v>42</v>
      </c>
      <c r="N57" s="346" t="s">
        <v>42</v>
      </c>
      <c r="O57" s="346" t="s">
        <v>42</v>
      </c>
      <c r="P57" s="334"/>
      <c r="Q5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311" t="s">
        <v>41</v>
      </c>
      <c r="S57" s="311" t="s">
        <v>41</v>
      </c>
      <c r="T57" s="311" t="s">
        <v>41</v>
      </c>
      <c r="U57" s="299" t="s">
        <v>41</v>
      </c>
    </row>
    <row r="58" spans="1:21" customFormat="1" ht="41.25" hidden="1" customHeight="1" x14ac:dyDescent="0.25">
      <c r="A58" s="45" t="s">
        <v>74</v>
      </c>
      <c r="B58" s="46" t="s">
        <v>74</v>
      </c>
      <c r="C58" s="595" t="s">
        <v>74</v>
      </c>
      <c r="D58" s="586" t="s">
        <v>75</v>
      </c>
      <c r="E58" s="109">
        <v>1</v>
      </c>
      <c r="F58" s="109" t="s">
        <v>76</v>
      </c>
      <c r="G58" s="110">
        <v>226.4</v>
      </c>
      <c r="H58" s="266">
        <v>2741704</v>
      </c>
      <c r="I58" s="120"/>
      <c r="J58" s="286"/>
      <c r="K58" s="210">
        <v>0</v>
      </c>
      <c r="L58" s="493" t="s">
        <v>21</v>
      </c>
      <c r="M58" s="215">
        <v>100</v>
      </c>
      <c r="N58" s="216" t="s">
        <v>481</v>
      </c>
      <c r="O58" s="216">
        <v>5247</v>
      </c>
      <c r="P58" s="217"/>
      <c r="Q5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19" t="s">
        <v>21</v>
      </c>
      <c r="S58" s="304">
        <v>100</v>
      </c>
      <c r="T58" s="2" t="s">
        <v>998</v>
      </c>
      <c r="U58" s="2" t="s">
        <v>998</v>
      </c>
    </row>
    <row r="59" spans="1:21" customFormat="1" ht="41.25" hidden="1" customHeight="1" x14ac:dyDescent="0.25">
      <c r="A59" s="47" t="s">
        <v>77</v>
      </c>
      <c r="B59" s="46"/>
      <c r="C59" s="596"/>
      <c r="D59" s="587"/>
      <c r="E59" s="89">
        <v>2</v>
      </c>
      <c r="F59" s="89" t="s">
        <v>78</v>
      </c>
      <c r="G59" s="90">
        <v>229.96</v>
      </c>
      <c r="H59" s="267">
        <v>2784816</v>
      </c>
      <c r="I59" s="120">
        <f>+G59-G58</f>
        <v>3.5600000000000023</v>
      </c>
      <c r="J59" s="286"/>
      <c r="K59" s="210">
        <v>0</v>
      </c>
      <c r="L59" s="18" t="s">
        <v>21</v>
      </c>
      <c r="M59" s="25">
        <v>100</v>
      </c>
      <c r="N59" s="37" t="s">
        <v>481</v>
      </c>
      <c r="O59" s="37">
        <v>5247</v>
      </c>
      <c r="P59" s="211"/>
      <c r="Q59" s="30"/>
      <c r="R59" s="294"/>
      <c r="S59" s="305"/>
      <c r="T59" s="2" t="s">
        <v>998</v>
      </c>
      <c r="U59" s="2"/>
    </row>
    <row r="60" spans="1:21" customFormat="1" ht="41.25" hidden="1" customHeight="1" thickBot="1" x14ac:dyDescent="0.3">
      <c r="A60" s="48" t="s">
        <v>79</v>
      </c>
      <c r="B60" s="46"/>
      <c r="C60" s="597"/>
      <c r="D60" s="588"/>
      <c r="E60" s="111">
        <v>3</v>
      </c>
      <c r="F60" s="111" t="s">
        <v>80</v>
      </c>
      <c r="G60" s="112">
        <v>237</v>
      </c>
      <c r="H60" s="268">
        <v>2870070</v>
      </c>
      <c r="I60" s="539">
        <f>+G60-G58</f>
        <v>10.599999999999994</v>
      </c>
      <c r="J60" s="212"/>
      <c r="K60" s="210">
        <v>0</v>
      </c>
      <c r="L60" s="494" t="s">
        <v>21</v>
      </c>
      <c r="M60" s="221">
        <v>100</v>
      </c>
      <c r="N60" s="222" t="s">
        <v>481</v>
      </c>
      <c r="O60" s="222">
        <v>5247</v>
      </c>
      <c r="P60" s="223"/>
      <c r="Q60" s="224"/>
      <c r="R60" s="295"/>
      <c r="S60" s="309"/>
      <c r="T60" s="2" t="s">
        <v>998</v>
      </c>
      <c r="U60" s="2"/>
    </row>
    <row r="61" spans="1:21" customFormat="1" ht="57.75" hidden="1" customHeight="1" x14ac:dyDescent="0.25">
      <c r="A61" s="49">
        <v>90090</v>
      </c>
      <c r="B61" s="50"/>
      <c r="C61" s="583">
        <v>90090</v>
      </c>
      <c r="D61" s="586" t="s">
        <v>81</v>
      </c>
      <c r="E61" s="109">
        <v>1</v>
      </c>
      <c r="F61" s="109" t="s">
        <v>76</v>
      </c>
      <c r="G61" s="154">
        <v>0</v>
      </c>
      <c r="H61" s="231">
        <v>0</v>
      </c>
      <c r="I61" s="505"/>
      <c r="J61" s="286"/>
      <c r="K61" s="210">
        <v>0</v>
      </c>
      <c r="L61" s="493" t="s">
        <v>21</v>
      </c>
      <c r="M61" s="216">
        <v>0</v>
      </c>
      <c r="N61" s="216" t="s">
        <v>481</v>
      </c>
      <c r="O61" s="216">
        <v>5247</v>
      </c>
      <c r="P61" s="217"/>
      <c r="Q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348" t="s">
        <v>21</v>
      </c>
      <c r="S61" s="349">
        <v>0</v>
      </c>
      <c r="T61" s="2" t="s">
        <v>998</v>
      </c>
      <c r="U61" s="2" t="s">
        <v>998</v>
      </c>
    </row>
    <row r="62" spans="1:21" customFormat="1" ht="57.75" hidden="1" customHeight="1" x14ac:dyDescent="0.25">
      <c r="A62" s="38">
        <v>90089</v>
      </c>
      <c r="B62" s="50"/>
      <c r="C62" s="584"/>
      <c r="D62" s="587"/>
      <c r="E62" s="89">
        <v>2</v>
      </c>
      <c r="F62" s="89" t="s">
        <v>78</v>
      </c>
      <c r="G62" s="155">
        <v>0</v>
      </c>
      <c r="H62" s="229">
        <v>0</v>
      </c>
      <c r="I62" s="505"/>
      <c r="J62" s="286"/>
      <c r="K62" s="210">
        <v>0</v>
      </c>
      <c r="L62" s="18" t="s">
        <v>21</v>
      </c>
      <c r="M62" s="37">
        <v>0</v>
      </c>
      <c r="N62" s="37" t="s">
        <v>481</v>
      </c>
      <c r="O62" s="37">
        <v>5247</v>
      </c>
      <c r="P62" s="211"/>
      <c r="Q62" s="30"/>
      <c r="R62" s="294"/>
      <c r="S62" s="305"/>
      <c r="T62" s="2" t="s">
        <v>998</v>
      </c>
      <c r="U62" s="2"/>
    </row>
    <row r="63" spans="1:21" customFormat="1" ht="57.75" hidden="1" customHeight="1" thickBot="1" x14ac:dyDescent="0.3">
      <c r="A63" s="52">
        <v>90088</v>
      </c>
      <c r="B63" s="50"/>
      <c r="C63" s="585"/>
      <c r="D63" s="588"/>
      <c r="E63" s="111">
        <v>3</v>
      </c>
      <c r="F63" s="111" t="s">
        <v>80</v>
      </c>
      <c r="G63" s="541">
        <v>0</v>
      </c>
      <c r="H63" s="250">
        <v>0</v>
      </c>
      <c r="I63" s="505"/>
      <c r="J63" s="286"/>
      <c r="K63" s="210">
        <v>0</v>
      </c>
      <c r="L63" s="494" t="s">
        <v>21</v>
      </c>
      <c r="M63" s="222">
        <v>0</v>
      </c>
      <c r="N63" s="222" t="s">
        <v>481</v>
      </c>
      <c r="O63" s="222">
        <v>5247</v>
      </c>
      <c r="P63" s="223"/>
      <c r="Q63" s="224"/>
      <c r="R63" s="295"/>
      <c r="S63" s="309"/>
      <c r="T63" s="2" t="s">
        <v>998</v>
      </c>
      <c r="U63" s="2"/>
    </row>
    <row r="64" spans="1:21" customFormat="1" ht="76.5" hidden="1" customHeight="1" x14ac:dyDescent="0.25">
      <c r="A64" s="49">
        <v>91025</v>
      </c>
      <c r="B64" s="50"/>
      <c r="C64" s="583">
        <v>91025</v>
      </c>
      <c r="D64" s="586" t="s">
        <v>82</v>
      </c>
      <c r="E64" s="109">
        <v>1</v>
      </c>
      <c r="F64" s="109" t="s">
        <v>76</v>
      </c>
      <c r="G64" s="110">
        <v>90.55</v>
      </c>
      <c r="H64" s="266">
        <v>1096561</v>
      </c>
      <c r="I64" s="120"/>
      <c r="J64" s="286"/>
      <c r="K64" s="210">
        <v>0</v>
      </c>
      <c r="L64" s="493" t="s">
        <v>21</v>
      </c>
      <c r="M64" s="216">
        <v>40</v>
      </c>
      <c r="N64" s="216" t="s">
        <v>481</v>
      </c>
      <c r="O64" s="216">
        <v>5247</v>
      </c>
      <c r="P64" s="217"/>
      <c r="Q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348" t="s">
        <v>21</v>
      </c>
      <c r="S64" s="349">
        <v>40</v>
      </c>
      <c r="T64" s="2" t="s">
        <v>998</v>
      </c>
      <c r="U64" s="2" t="s">
        <v>998</v>
      </c>
    </row>
    <row r="65" spans="1:21" customFormat="1" ht="76.5" hidden="1" customHeight="1" x14ac:dyDescent="0.25">
      <c r="A65" s="38">
        <v>91022</v>
      </c>
      <c r="B65" s="50"/>
      <c r="C65" s="584"/>
      <c r="D65" s="587"/>
      <c r="E65" s="89">
        <v>2</v>
      </c>
      <c r="F65" s="89" t="s">
        <v>78</v>
      </c>
      <c r="G65" s="90">
        <v>91.99</v>
      </c>
      <c r="H65" s="267">
        <v>1113999</v>
      </c>
      <c r="I65" s="120">
        <f>+G65-G64</f>
        <v>1.4399999999999977</v>
      </c>
      <c r="J65" s="511"/>
      <c r="K65" s="210">
        <v>0</v>
      </c>
      <c r="L65" s="18" t="s">
        <v>21</v>
      </c>
      <c r="M65" s="37">
        <v>40</v>
      </c>
      <c r="N65" s="37" t="s">
        <v>481</v>
      </c>
      <c r="O65" s="37">
        <v>5247</v>
      </c>
      <c r="P65" s="211"/>
      <c r="Q65" s="30"/>
      <c r="R65" s="294"/>
      <c r="S65" s="305"/>
      <c r="T65" s="2" t="s">
        <v>998</v>
      </c>
      <c r="U65" s="2"/>
    </row>
    <row r="66" spans="1:21" customFormat="1" ht="76.5" hidden="1" customHeight="1" thickBot="1" x14ac:dyDescent="0.3">
      <c r="A66" s="52">
        <v>91019</v>
      </c>
      <c r="B66" s="50"/>
      <c r="C66" s="585"/>
      <c r="D66" s="588"/>
      <c r="E66" s="111">
        <v>3</v>
      </c>
      <c r="F66" s="111" t="s">
        <v>80</v>
      </c>
      <c r="G66" s="112">
        <v>94.79</v>
      </c>
      <c r="H66" s="268">
        <v>1147907</v>
      </c>
      <c r="I66" s="120">
        <f>+G66-G64</f>
        <v>4.2400000000000091</v>
      </c>
      <c r="J66" s="511"/>
      <c r="K66" s="210">
        <v>0</v>
      </c>
      <c r="L66" s="494" t="s">
        <v>21</v>
      </c>
      <c r="M66" s="222">
        <v>40</v>
      </c>
      <c r="N66" s="222" t="s">
        <v>481</v>
      </c>
      <c r="O66" s="222">
        <v>5247</v>
      </c>
      <c r="P66" s="223"/>
      <c r="Q66" s="224"/>
      <c r="R66" s="295"/>
      <c r="S66" s="309"/>
      <c r="T66" s="2" t="s">
        <v>998</v>
      </c>
      <c r="U66" s="2"/>
    </row>
    <row r="67" spans="1:21" customFormat="1" ht="78" hidden="1" customHeight="1" x14ac:dyDescent="0.25">
      <c r="A67" s="49">
        <v>91026</v>
      </c>
      <c r="B67" s="50"/>
      <c r="C67" s="583">
        <v>91026</v>
      </c>
      <c r="D67" s="586" t="s">
        <v>83</v>
      </c>
      <c r="E67" s="109">
        <v>1</v>
      </c>
      <c r="F67" s="109" t="s">
        <v>76</v>
      </c>
      <c r="G67" s="110">
        <v>113.2</v>
      </c>
      <c r="H67" s="266">
        <v>1370852</v>
      </c>
      <c r="I67" s="120"/>
      <c r="J67" s="286"/>
      <c r="K67" s="210">
        <v>0</v>
      </c>
      <c r="L67" s="493" t="s">
        <v>21</v>
      </c>
      <c r="M67" s="216">
        <v>50</v>
      </c>
      <c r="N67" s="216" t="s">
        <v>481</v>
      </c>
      <c r="O67" s="216">
        <v>5247</v>
      </c>
      <c r="P67" s="217"/>
      <c r="Q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348" t="s">
        <v>21</v>
      </c>
      <c r="S67" s="349">
        <v>50</v>
      </c>
      <c r="T67" s="2" t="s">
        <v>998</v>
      </c>
      <c r="U67" s="2" t="s">
        <v>998</v>
      </c>
    </row>
    <row r="68" spans="1:21" customFormat="1" ht="78" hidden="1" customHeight="1" x14ac:dyDescent="0.25">
      <c r="A68" s="38">
        <v>91023</v>
      </c>
      <c r="B68" s="50"/>
      <c r="C68" s="584"/>
      <c r="D68" s="587"/>
      <c r="E68" s="89">
        <v>2</v>
      </c>
      <c r="F68" s="89" t="s">
        <v>78</v>
      </c>
      <c r="G68" s="90">
        <v>115.02</v>
      </c>
      <c r="H68" s="267">
        <v>1392892</v>
      </c>
      <c r="I68" s="120">
        <f>+G68-G67</f>
        <v>1.8199999999999932</v>
      </c>
      <c r="J68" s="286"/>
      <c r="K68" s="210">
        <v>0</v>
      </c>
      <c r="L68" s="18" t="s">
        <v>21</v>
      </c>
      <c r="M68" s="37">
        <v>50</v>
      </c>
      <c r="N68" s="37" t="s">
        <v>481</v>
      </c>
      <c r="O68" s="37">
        <v>5247</v>
      </c>
      <c r="P68" s="211"/>
      <c r="Q68" s="30"/>
      <c r="R68" s="294"/>
      <c r="S68" s="305"/>
      <c r="T68" s="2" t="s">
        <v>998</v>
      </c>
      <c r="U68" s="2"/>
    </row>
    <row r="69" spans="1:21" customFormat="1" ht="78" hidden="1" customHeight="1" thickBot="1" x14ac:dyDescent="0.3">
      <c r="A69" s="52">
        <v>91020</v>
      </c>
      <c r="B69" s="50"/>
      <c r="C69" s="585"/>
      <c r="D69" s="588"/>
      <c r="E69" s="111">
        <v>3</v>
      </c>
      <c r="F69" s="111" t="s">
        <v>80</v>
      </c>
      <c r="G69" s="112">
        <v>118.5</v>
      </c>
      <c r="H69" s="268">
        <v>1435035</v>
      </c>
      <c r="I69" s="120">
        <f>+G69-G67</f>
        <v>5.2999999999999972</v>
      </c>
      <c r="J69" s="212"/>
      <c r="K69" s="210">
        <v>0</v>
      </c>
      <c r="L69" s="494" t="s">
        <v>21</v>
      </c>
      <c r="M69" s="222">
        <v>50</v>
      </c>
      <c r="N69" s="222" t="s">
        <v>481</v>
      </c>
      <c r="O69" s="222">
        <v>5247</v>
      </c>
      <c r="P69" s="223"/>
      <c r="Q69" s="224"/>
      <c r="R69" s="295"/>
      <c r="S69" s="309"/>
      <c r="T69" s="2" t="s">
        <v>998</v>
      </c>
      <c r="U69" s="2"/>
    </row>
    <row r="70" spans="1:21" customFormat="1" ht="75.75" hidden="1" customHeight="1" x14ac:dyDescent="0.25">
      <c r="A70" s="49">
        <v>91027</v>
      </c>
      <c r="B70" s="50"/>
      <c r="C70" s="583">
        <v>91027</v>
      </c>
      <c r="D70" s="632" t="s">
        <v>84</v>
      </c>
      <c r="E70" s="109">
        <v>1</v>
      </c>
      <c r="F70" s="109" t="s">
        <v>76</v>
      </c>
      <c r="G70" s="110">
        <v>135.85</v>
      </c>
      <c r="H70" s="266">
        <v>1645144</v>
      </c>
      <c r="I70" s="120"/>
      <c r="J70" s="286"/>
      <c r="K70" s="210">
        <v>0</v>
      </c>
      <c r="L70" s="493" t="s">
        <v>21</v>
      </c>
      <c r="M70" s="216">
        <v>60</v>
      </c>
      <c r="N70" s="216" t="s">
        <v>481</v>
      </c>
      <c r="O70" s="216">
        <v>5247</v>
      </c>
      <c r="P70" s="217"/>
      <c r="Q7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348" t="s">
        <v>21</v>
      </c>
      <c r="S70" s="349">
        <v>60</v>
      </c>
      <c r="T70" s="2" t="s">
        <v>998</v>
      </c>
      <c r="U70" s="2" t="s">
        <v>998</v>
      </c>
    </row>
    <row r="71" spans="1:21" customFormat="1" ht="75.75" hidden="1" customHeight="1" x14ac:dyDescent="0.25">
      <c r="A71" s="38">
        <v>91024</v>
      </c>
      <c r="B71" s="50"/>
      <c r="C71" s="584"/>
      <c r="D71" s="633"/>
      <c r="E71" s="89">
        <v>2</v>
      </c>
      <c r="F71" s="89" t="s">
        <v>78</v>
      </c>
      <c r="G71" s="90">
        <v>138.01</v>
      </c>
      <c r="H71" s="267">
        <v>1671301</v>
      </c>
      <c r="I71" s="120">
        <f>+G71-G70</f>
        <v>2.1599999999999966</v>
      </c>
      <c r="J71" s="286"/>
      <c r="K71" s="210">
        <v>0</v>
      </c>
      <c r="L71" s="18" t="s">
        <v>21</v>
      </c>
      <c r="M71" s="37">
        <v>60</v>
      </c>
      <c r="N71" s="37" t="s">
        <v>481</v>
      </c>
      <c r="O71" s="37">
        <v>5247</v>
      </c>
      <c r="P71" s="211"/>
      <c r="Q71" s="30"/>
      <c r="R71" s="294"/>
      <c r="S71" s="305"/>
      <c r="T71" s="2" t="s">
        <v>998</v>
      </c>
      <c r="U71" s="2"/>
    </row>
    <row r="72" spans="1:21" customFormat="1" ht="75.75" hidden="1" customHeight="1" thickBot="1" x14ac:dyDescent="0.3">
      <c r="A72" s="40">
        <v>91021</v>
      </c>
      <c r="B72" s="50"/>
      <c r="C72" s="585"/>
      <c r="D72" s="634"/>
      <c r="E72" s="111">
        <v>3</v>
      </c>
      <c r="F72" s="111" t="s">
        <v>80</v>
      </c>
      <c r="G72" s="112">
        <v>142.21</v>
      </c>
      <c r="H72" s="268">
        <v>1722163</v>
      </c>
      <c r="I72" s="120">
        <f>+G72-G70</f>
        <v>6.3600000000000136</v>
      </c>
      <c r="J72" s="212"/>
      <c r="K72" s="210">
        <v>0</v>
      </c>
      <c r="L72" s="494" t="s">
        <v>21</v>
      </c>
      <c r="M72" s="222">
        <v>60</v>
      </c>
      <c r="N72" s="222" t="s">
        <v>481</v>
      </c>
      <c r="O72" s="222">
        <v>5247</v>
      </c>
      <c r="P72" s="223"/>
      <c r="Q72" s="224"/>
      <c r="R72" s="295"/>
      <c r="S72" s="309"/>
      <c r="T72" s="2" t="s">
        <v>998</v>
      </c>
      <c r="U72" s="2"/>
    </row>
    <row r="73" spans="1:21" customFormat="1" ht="77.25" hidden="1" customHeight="1" x14ac:dyDescent="0.25">
      <c r="A73" s="53">
        <v>92025</v>
      </c>
      <c r="B73" s="50"/>
      <c r="C73" s="589">
        <v>92025</v>
      </c>
      <c r="D73" s="586" t="s">
        <v>85</v>
      </c>
      <c r="E73" s="109">
        <v>1</v>
      </c>
      <c r="F73" s="109" t="s">
        <v>76</v>
      </c>
      <c r="G73" s="110">
        <v>158.49</v>
      </c>
      <c r="H73" s="266">
        <v>1919314</v>
      </c>
      <c r="I73" s="120"/>
      <c r="J73" s="286"/>
      <c r="K73" s="210">
        <v>0</v>
      </c>
      <c r="L73" s="493" t="s">
        <v>21</v>
      </c>
      <c r="M73" s="216">
        <v>70</v>
      </c>
      <c r="N73" s="216" t="s">
        <v>481</v>
      </c>
      <c r="O73" s="216">
        <v>5247</v>
      </c>
      <c r="P73" s="217"/>
      <c r="Q7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348" t="s">
        <v>21</v>
      </c>
      <c r="S73" s="349">
        <v>70</v>
      </c>
      <c r="T73" s="2" t="s">
        <v>998</v>
      </c>
      <c r="U73" s="2" t="s">
        <v>998</v>
      </c>
    </row>
    <row r="74" spans="1:21" customFormat="1" ht="77.25" hidden="1" customHeight="1" x14ac:dyDescent="0.25">
      <c r="A74" s="38">
        <v>92022</v>
      </c>
      <c r="B74" s="50"/>
      <c r="C74" s="590"/>
      <c r="D74" s="587"/>
      <c r="E74" s="89">
        <v>2</v>
      </c>
      <c r="F74" s="89" t="s">
        <v>78</v>
      </c>
      <c r="G74" s="90">
        <v>161</v>
      </c>
      <c r="H74" s="267">
        <v>1949710</v>
      </c>
      <c r="I74" s="120">
        <f>+G74-G73</f>
        <v>2.5099999999999909</v>
      </c>
      <c r="J74" s="286"/>
      <c r="K74" s="210">
        <v>0</v>
      </c>
      <c r="L74" s="18" t="s">
        <v>21</v>
      </c>
      <c r="M74" s="37">
        <v>70</v>
      </c>
      <c r="N74" s="37" t="s">
        <v>481</v>
      </c>
      <c r="O74" s="37">
        <v>5247</v>
      </c>
      <c r="P74" s="211"/>
      <c r="Q74" s="30"/>
      <c r="R74" s="294"/>
      <c r="S74" s="305"/>
      <c r="T74" s="2" t="s">
        <v>998</v>
      </c>
      <c r="U74" s="2"/>
    </row>
    <row r="75" spans="1:21" customFormat="1" ht="77.25" hidden="1" customHeight="1" thickBot="1" x14ac:dyDescent="0.3">
      <c r="A75" s="52">
        <v>92019</v>
      </c>
      <c r="B75" s="50"/>
      <c r="C75" s="591"/>
      <c r="D75" s="588"/>
      <c r="E75" s="111">
        <v>3</v>
      </c>
      <c r="F75" s="111" t="s">
        <v>80</v>
      </c>
      <c r="G75" s="112">
        <v>165.92</v>
      </c>
      <c r="H75" s="268">
        <v>2009291</v>
      </c>
      <c r="I75" s="120">
        <f>+G75-G73</f>
        <v>7.4299999999999784</v>
      </c>
      <c r="J75" s="212"/>
      <c r="K75" s="210">
        <v>0</v>
      </c>
      <c r="L75" s="494" t="s">
        <v>21</v>
      </c>
      <c r="M75" s="222">
        <v>70</v>
      </c>
      <c r="N75" s="222" t="s">
        <v>481</v>
      </c>
      <c r="O75" s="222">
        <v>5247</v>
      </c>
      <c r="P75" s="223"/>
      <c r="Q75" s="224"/>
      <c r="R75" s="295"/>
      <c r="S75" s="309"/>
      <c r="T75" s="2" t="s">
        <v>998</v>
      </c>
      <c r="U75" s="2"/>
    </row>
    <row r="76" spans="1:21" customFormat="1" ht="83.25" hidden="1" customHeight="1" x14ac:dyDescent="0.25">
      <c r="A76" s="49">
        <v>92026</v>
      </c>
      <c r="B76" s="50"/>
      <c r="C76" s="589">
        <v>92026</v>
      </c>
      <c r="D76" s="586" t="s">
        <v>86</v>
      </c>
      <c r="E76" s="109">
        <v>1</v>
      </c>
      <c r="F76" s="109" t="s">
        <v>76</v>
      </c>
      <c r="G76" s="110">
        <v>181.14</v>
      </c>
      <c r="H76" s="266">
        <v>2193605</v>
      </c>
      <c r="I76" s="120"/>
      <c r="J76" s="286"/>
      <c r="K76" s="210">
        <v>0</v>
      </c>
      <c r="L76" s="493" t="s">
        <v>21</v>
      </c>
      <c r="M76" s="216">
        <v>80</v>
      </c>
      <c r="N76" s="216" t="s">
        <v>481</v>
      </c>
      <c r="O76" s="216">
        <v>5247</v>
      </c>
      <c r="P76" s="217"/>
      <c r="Q7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348" t="s">
        <v>21</v>
      </c>
      <c r="S76" s="349">
        <v>80</v>
      </c>
      <c r="T76" s="2" t="s">
        <v>998</v>
      </c>
      <c r="U76" s="2" t="s">
        <v>998</v>
      </c>
    </row>
    <row r="77" spans="1:21" customFormat="1" ht="78.75" hidden="1" customHeight="1" x14ac:dyDescent="0.25">
      <c r="A77" s="38">
        <v>92023</v>
      </c>
      <c r="B77" s="50"/>
      <c r="C77" s="590"/>
      <c r="D77" s="587"/>
      <c r="E77" s="89">
        <v>2</v>
      </c>
      <c r="F77" s="89" t="s">
        <v>78</v>
      </c>
      <c r="G77" s="90">
        <v>183.98</v>
      </c>
      <c r="H77" s="267">
        <v>2227998</v>
      </c>
      <c r="I77" s="120">
        <f>+G77-G76</f>
        <v>2.8400000000000034</v>
      </c>
      <c r="J77" s="212"/>
      <c r="K77" s="210">
        <v>0</v>
      </c>
      <c r="L77" s="18" t="s">
        <v>21</v>
      </c>
      <c r="M77" s="37">
        <v>80</v>
      </c>
      <c r="N77" s="37" t="s">
        <v>481</v>
      </c>
      <c r="O77" s="37">
        <v>5247</v>
      </c>
      <c r="P77" s="211"/>
      <c r="Q77" s="30"/>
      <c r="R77" s="294"/>
      <c r="S77" s="305"/>
      <c r="T77" s="2" t="s">
        <v>998</v>
      </c>
      <c r="U77" s="2"/>
    </row>
    <row r="78" spans="1:21" customFormat="1" ht="78.75" hidden="1" customHeight="1" thickBot="1" x14ac:dyDescent="0.3">
      <c r="A78" s="52">
        <v>92020</v>
      </c>
      <c r="B78" s="50"/>
      <c r="C78" s="591"/>
      <c r="D78" s="588"/>
      <c r="E78" s="111">
        <v>3</v>
      </c>
      <c r="F78" s="111" t="s">
        <v>80</v>
      </c>
      <c r="G78" s="112">
        <v>189.62</v>
      </c>
      <c r="H78" s="268">
        <v>2296298</v>
      </c>
      <c r="I78" s="120">
        <f>+G78-G76</f>
        <v>8.4800000000000182</v>
      </c>
      <c r="J78" s="212"/>
      <c r="K78" s="210">
        <v>0</v>
      </c>
      <c r="L78" s="494" t="s">
        <v>21</v>
      </c>
      <c r="M78" s="222">
        <v>80</v>
      </c>
      <c r="N78" s="222" t="s">
        <v>481</v>
      </c>
      <c r="O78" s="222">
        <v>5247</v>
      </c>
      <c r="P78" s="223"/>
      <c r="Q78" s="224"/>
      <c r="R78" s="295"/>
      <c r="S78" s="309"/>
      <c r="T78" s="2" t="s">
        <v>998</v>
      </c>
      <c r="U78" s="2"/>
    </row>
    <row r="79" spans="1:21" customFormat="1" ht="83.25" hidden="1" customHeight="1" x14ac:dyDescent="0.25">
      <c r="A79" s="49">
        <v>92027</v>
      </c>
      <c r="B79" s="50"/>
      <c r="C79" s="589">
        <v>92027</v>
      </c>
      <c r="D79" s="586" t="s">
        <v>87</v>
      </c>
      <c r="E79" s="109">
        <v>1</v>
      </c>
      <c r="F79" s="109" t="s">
        <v>76</v>
      </c>
      <c r="G79" s="110">
        <v>203.75</v>
      </c>
      <c r="H79" s="266">
        <v>2467413</v>
      </c>
      <c r="I79" s="120"/>
      <c r="J79" s="286"/>
      <c r="K79" s="210">
        <v>0</v>
      </c>
      <c r="L79" s="493" t="s">
        <v>21</v>
      </c>
      <c r="M79" s="216">
        <v>90</v>
      </c>
      <c r="N79" s="216" t="s">
        <v>481</v>
      </c>
      <c r="O79" s="216">
        <v>5247</v>
      </c>
      <c r="P79" s="217"/>
      <c r="Q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348" t="s">
        <v>21</v>
      </c>
      <c r="S79" s="349">
        <v>90</v>
      </c>
      <c r="T79" s="2" t="s">
        <v>998</v>
      </c>
      <c r="U79" s="2" t="s">
        <v>998</v>
      </c>
    </row>
    <row r="80" spans="1:21" customFormat="1" ht="83.25" hidden="1" customHeight="1" x14ac:dyDescent="0.25">
      <c r="A80" s="38">
        <v>92024</v>
      </c>
      <c r="B80" s="54"/>
      <c r="C80" s="590"/>
      <c r="D80" s="587"/>
      <c r="E80" s="89">
        <v>2</v>
      </c>
      <c r="F80" s="89" t="s">
        <v>78</v>
      </c>
      <c r="G80" s="90">
        <v>206.97</v>
      </c>
      <c r="H80" s="267">
        <v>2506407</v>
      </c>
      <c r="I80" s="120">
        <f>+G80-G79</f>
        <v>3.2199999999999989</v>
      </c>
      <c r="J80" s="286"/>
      <c r="K80" s="210">
        <v>0</v>
      </c>
      <c r="L80" s="18" t="s">
        <v>21</v>
      </c>
      <c r="M80" s="37">
        <v>90</v>
      </c>
      <c r="N80" s="37" t="s">
        <v>481</v>
      </c>
      <c r="O80" s="37">
        <v>5247</v>
      </c>
      <c r="P80" s="211"/>
      <c r="Q80" s="30"/>
      <c r="R80" s="294"/>
      <c r="S80" s="305"/>
      <c r="T80" s="2" t="s">
        <v>998</v>
      </c>
      <c r="U80" s="2"/>
    </row>
    <row r="81" spans="1:21" customFormat="1" ht="83.25" hidden="1" customHeight="1" thickBot="1" x14ac:dyDescent="0.3">
      <c r="A81" s="40">
        <v>92021</v>
      </c>
      <c r="B81" s="54"/>
      <c r="C81" s="591"/>
      <c r="D81" s="588"/>
      <c r="E81" s="111">
        <v>3</v>
      </c>
      <c r="F81" s="111" t="s">
        <v>80</v>
      </c>
      <c r="G81" s="112">
        <v>213.33</v>
      </c>
      <c r="H81" s="268">
        <v>2583426</v>
      </c>
      <c r="I81" s="120">
        <f>+G81-G79</f>
        <v>9.5800000000000125</v>
      </c>
      <c r="J81" s="212"/>
      <c r="K81" s="210">
        <v>0</v>
      </c>
      <c r="L81" s="494" t="s">
        <v>21</v>
      </c>
      <c r="M81" s="222">
        <v>90</v>
      </c>
      <c r="N81" s="222" t="s">
        <v>481</v>
      </c>
      <c r="O81" s="222">
        <v>5247</v>
      </c>
      <c r="P81" s="223"/>
      <c r="Q81" s="224"/>
      <c r="R81" s="295"/>
      <c r="S81" s="309"/>
      <c r="T81" s="2" t="s">
        <v>998</v>
      </c>
      <c r="U81" s="2"/>
    </row>
    <row r="82" spans="1:21" customFormat="1" ht="19.5" hidden="1" customHeight="1" x14ac:dyDescent="0.25">
      <c r="A82" s="1"/>
      <c r="B82" s="5"/>
      <c r="C82" s="680" t="s">
        <v>88</v>
      </c>
      <c r="D82" s="681"/>
      <c r="E82" s="681"/>
      <c r="F82" s="681"/>
      <c r="G82" s="533"/>
      <c r="H82" s="231"/>
      <c r="I82" s="505"/>
      <c r="J82" s="459"/>
      <c r="K82" s="210">
        <v>0</v>
      </c>
      <c r="L82" s="274" t="s">
        <v>42</v>
      </c>
      <c r="M82" s="344" t="s">
        <v>42</v>
      </c>
      <c r="N82" s="344" t="s">
        <v>42</v>
      </c>
      <c r="O82" s="344" t="s">
        <v>42</v>
      </c>
      <c r="P82" s="336"/>
      <c r="Q8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275" t="s">
        <v>41</v>
      </c>
      <c r="S82" s="275" t="s">
        <v>41</v>
      </c>
      <c r="T82" s="275" t="s">
        <v>41</v>
      </c>
      <c r="U82" s="299" t="s">
        <v>41</v>
      </c>
    </row>
    <row r="83" spans="1:21" customFormat="1" hidden="1" x14ac:dyDescent="0.25">
      <c r="A83" s="1"/>
      <c r="B83" s="44" t="s">
        <v>1</v>
      </c>
      <c r="C83" s="124" t="s">
        <v>1</v>
      </c>
      <c r="D83" s="124" t="s">
        <v>2</v>
      </c>
      <c r="E83" s="124" t="s">
        <v>3</v>
      </c>
      <c r="F83" s="124" t="s">
        <v>4</v>
      </c>
      <c r="G83" s="105" t="s">
        <v>5</v>
      </c>
      <c r="H83" s="540" t="s">
        <v>1006</v>
      </c>
      <c r="I83" s="505"/>
      <c r="J83" s="314"/>
      <c r="K83" s="210">
        <v>0</v>
      </c>
      <c r="L83" s="208" t="s">
        <v>42</v>
      </c>
      <c r="M83" s="346" t="s">
        <v>42</v>
      </c>
      <c r="N83" s="346" t="s">
        <v>42</v>
      </c>
      <c r="O83" s="346" t="s">
        <v>42</v>
      </c>
      <c r="P83" s="334"/>
      <c r="Q8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299" t="s">
        <v>41</v>
      </c>
      <c r="S83" s="299" t="s">
        <v>41</v>
      </c>
      <c r="T83" s="299" t="s">
        <v>41</v>
      </c>
      <c r="U83" s="299" t="s">
        <v>41</v>
      </c>
    </row>
    <row r="84" spans="1:21" customFormat="1" ht="15" hidden="1" customHeight="1" x14ac:dyDescent="0.25">
      <c r="A84" s="49"/>
      <c r="B84" s="39">
        <v>1001</v>
      </c>
      <c r="C84" s="595">
        <v>1001</v>
      </c>
      <c r="D84" s="586" t="s">
        <v>89</v>
      </c>
      <c r="E84" s="109">
        <v>1</v>
      </c>
      <c r="F84" s="109" t="s">
        <v>90</v>
      </c>
      <c r="G84" s="110">
        <v>1201.32</v>
      </c>
      <c r="H84" s="266">
        <v>14547985</v>
      </c>
      <c r="I84" s="120"/>
      <c r="J84" s="286"/>
      <c r="K84" s="210">
        <v>0</v>
      </c>
      <c r="L84" s="493" t="s">
        <v>21</v>
      </c>
      <c r="M84" s="215">
        <v>100</v>
      </c>
      <c r="N84" s="216" t="s">
        <v>481</v>
      </c>
      <c r="O84" s="216" t="s">
        <v>91</v>
      </c>
      <c r="P84" s="350"/>
      <c r="Q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19" t="s">
        <v>21</v>
      </c>
      <c r="S84" s="304">
        <v>100</v>
      </c>
      <c r="T84" s="2" t="s">
        <v>998</v>
      </c>
      <c r="U84" s="2" t="s">
        <v>998</v>
      </c>
    </row>
    <row r="85" spans="1:21" customFormat="1" ht="42.75" hidden="1" customHeight="1" x14ac:dyDescent="0.25">
      <c r="A85" s="38" t="s">
        <v>92</v>
      </c>
      <c r="B85" s="39"/>
      <c r="C85" s="596"/>
      <c r="D85" s="587"/>
      <c r="E85" s="89">
        <v>2</v>
      </c>
      <c r="F85" s="89" t="s">
        <v>93</v>
      </c>
      <c r="G85" s="90">
        <v>1518.69</v>
      </c>
      <c r="H85" s="267">
        <v>18391336</v>
      </c>
      <c r="I85" s="120">
        <f>+G85-G84</f>
        <v>317.37000000000012</v>
      </c>
      <c r="J85" s="212"/>
      <c r="K85" s="210">
        <v>0</v>
      </c>
      <c r="L85" s="18" t="s">
        <v>21</v>
      </c>
      <c r="M85" s="25">
        <v>100</v>
      </c>
      <c r="N85" s="37" t="s">
        <v>481</v>
      </c>
      <c r="O85" s="37" t="s">
        <v>91</v>
      </c>
      <c r="P85" s="315"/>
      <c r="Q85" s="30"/>
      <c r="R85" s="316"/>
      <c r="S85" s="305"/>
      <c r="T85" s="2" t="s">
        <v>998</v>
      </c>
      <c r="U85" s="2"/>
    </row>
    <row r="86" spans="1:21" customFormat="1" ht="42.75" hidden="1" customHeight="1" x14ac:dyDescent="0.25">
      <c r="A86" s="38" t="s">
        <v>94</v>
      </c>
      <c r="B86" s="39"/>
      <c r="C86" s="596"/>
      <c r="D86" s="587"/>
      <c r="E86" s="89">
        <v>3</v>
      </c>
      <c r="F86" s="89" t="s">
        <v>95</v>
      </c>
      <c r="G86" s="90">
        <v>1864.39</v>
      </c>
      <c r="H86" s="267">
        <v>22577763</v>
      </c>
      <c r="I86" s="120">
        <f>+G86-G84</f>
        <v>663.07000000000016</v>
      </c>
      <c r="J86" s="212"/>
      <c r="K86" s="210">
        <v>0</v>
      </c>
      <c r="L86" s="18" t="s">
        <v>21</v>
      </c>
      <c r="M86" s="25">
        <v>100</v>
      </c>
      <c r="N86" s="37" t="s">
        <v>481</v>
      </c>
      <c r="O86" s="37" t="s">
        <v>91</v>
      </c>
      <c r="P86" s="315"/>
      <c r="Q86" s="30"/>
      <c r="R86" s="316"/>
      <c r="S86" s="305"/>
      <c r="T86" s="2" t="s">
        <v>998</v>
      </c>
      <c r="U86" s="2"/>
    </row>
    <row r="87" spans="1:21" customFormat="1" ht="28.5" hidden="1" customHeight="1" x14ac:dyDescent="0.25">
      <c r="A87" s="38" t="s">
        <v>96</v>
      </c>
      <c r="B87" s="39"/>
      <c r="C87" s="596"/>
      <c r="D87" s="587"/>
      <c r="E87" s="89">
        <v>4</v>
      </c>
      <c r="F87" s="89" t="s">
        <v>97</v>
      </c>
      <c r="G87" s="90">
        <v>2932.15</v>
      </c>
      <c r="H87" s="267">
        <v>35508337</v>
      </c>
      <c r="I87" s="120">
        <f>+G87-G84</f>
        <v>1730.8300000000002</v>
      </c>
      <c r="J87" s="286"/>
      <c r="K87" s="210">
        <v>0</v>
      </c>
      <c r="L87" s="18" t="s">
        <v>21</v>
      </c>
      <c r="M87" s="25">
        <v>100</v>
      </c>
      <c r="N87" s="37" t="s">
        <v>481</v>
      </c>
      <c r="O87" s="37" t="s">
        <v>91</v>
      </c>
      <c r="P87" s="315"/>
      <c r="Q87" s="30"/>
      <c r="R87" s="316"/>
      <c r="S87" s="305"/>
      <c r="T87" s="2" t="s">
        <v>998</v>
      </c>
      <c r="U87" s="2"/>
    </row>
    <row r="88" spans="1:21" customFormat="1" ht="28.5" hidden="1" customHeight="1" x14ac:dyDescent="0.25">
      <c r="A88" s="38" t="s">
        <v>98</v>
      </c>
      <c r="B88" s="39"/>
      <c r="C88" s="596"/>
      <c r="D88" s="587"/>
      <c r="E88" s="89">
        <v>5</v>
      </c>
      <c r="F88" s="89" t="s">
        <v>99</v>
      </c>
      <c r="G88" s="90">
        <v>3678.27</v>
      </c>
      <c r="H88" s="267">
        <v>44543850</v>
      </c>
      <c r="I88" s="120">
        <f>+G88-G84</f>
        <v>2476.9499999999998</v>
      </c>
      <c r="J88" s="286"/>
      <c r="K88" s="210">
        <v>0</v>
      </c>
      <c r="L88" s="18" t="s">
        <v>21</v>
      </c>
      <c r="M88" s="25">
        <v>100</v>
      </c>
      <c r="N88" s="37" t="s">
        <v>481</v>
      </c>
      <c r="O88" s="37" t="s">
        <v>91</v>
      </c>
      <c r="P88" s="315"/>
      <c r="Q88" s="30"/>
      <c r="R88" s="316"/>
      <c r="S88" s="305"/>
      <c r="T88" s="2" t="s">
        <v>998</v>
      </c>
      <c r="U88" s="2"/>
    </row>
    <row r="89" spans="1:21" customFormat="1" ht="28.5" hidden="1" customHeight="1" x14ac:dyDescent="0.25">
      <c r="A89" s="38" t="s">
        <v>100</v>
      </c>
      <c r="B89" s="39"/>
      <c r="C89" s="596"/>
      <c r="D89" s="587"/>
      <c r="E89" s="89">
        <v>6</v>
      </c>
      <c r="F89" s="89" t="s">
        <v>101</v>
      </c>
      <c r="G89" s="90">
        <v>5288.52</v>
      </c>
      <c r="H89" s="267">
        <v>64043977</v>
      </c>
      <c r="I89" s="120">
        <f>+G89-G84</f>
        <v>4087.2000000000007</v>
      </c>
      <c r="J89" s="286"/>
      <c r="K89" s="210">
        <v>0</v>
      </c>
      <c r="L89" s="18" t="s">
        <v>21</v>
      </c>
      <c r="M89" s="25">
        <v>100</v>
      </c>
      <c r="N89" s="37" t="s">
        <v>481</v>
      </c>
      <c r="O89" s="37" t="s">
        <v>91</v>
      </c>
      <c r="P89" s="315"/>
      <c r="Q89" s="30"/>
      <c r="R89" s="316"/>
      <c r="S89" s="305"/>
      <c r="T89" s="2" t="s">
        <v>998</v>
      </c>
      <c r="U89" s="2"/>
    </row>
    <row r="90" spans="1:21" customFormat="1" ht="28.5" hidden="1" customHeight="1" x14ac:dyDescent="0.25">
      <c r="A90" s="38" t="s">
        <v>102</v>
      </c>
      <c r="B90" s="39"/>
      <c r="C90" s="596"/>
      <c r="D90" s="587"/>
      <c r="E90" s="89">
        <v>7</v>
      </c>
      <c r="F90" s="89" t="s">
        <v>103</v>
      </c>
      <c r="G90" s="90">
        <v>3261.44</v>
      </c>
      <c r="H90" s="267">
        <v>39496038</v>
      </c>
      <c r="I90" s="120">
        <f>+G90-G84</f>
        <v>2060.12</v>
      </c>
      <c r="J90" s="286"/>
      <c r="K90" s="210">
        <v>0</v>
      </c>
      <c r="L90" s="18" t="s">
        <v>21</v>
      </c>
      <c r="M90" s="25">
        <v>100</v>
      </c>
      <c r="N90" s="37" t="s">
        <v>481</v>
      </c>
      <c r="O90" s="37" t="s">
        <v>91</v>
      </c>
      <c r="P90" s="315"/>
      <c r="Q90" s="30"/>
      <c r="R90" s="316"/>
      <c r="S90" s="305"/>
      <c r="T90" s="2" t="s">
        <v>998</v>
      </c>
      <c r="U90" s="2"/>
    </row>
    <row r="91" spans="1:21" customFormat="1" ht="28.5" hidden="1" customHeight="1" x14ac:dyDescent="0.25">
      <c r="A91" s="38" t="s">
        <v>104</v>
      </c>
      <c r="B91" s="39"/>
      <c r="C91" s="596"/>
      <c r="D91" s="587"/>
      <c r="E91" s="89">
        <v>8</v>
      </c>
      <c r="F91" s="89" t="s">
        <v>105</v>
      </c>
      <c r="G91" s="90">
        <v>3937.7</v>
      </c>
      <c r="H91" s="267">
        <v>47685547</v>
      </c>
      <c r="I91" s="120">
        <f>+G91-G84</f>
        <v>2736.38</v>
      </c>
      <c r="J91" s="286"/>
      <c r="K91" s="210">
        <v>0</v>
      </c>
      <c r="L91" s="18" t="s">
        <v>21</v>
      </c>
      <c r="M91" s="25">
        <v>100</v>
      </c>
      <c r="N91" s="37" t="s">
        <v>481</v>
      </c>
      <c r="O91" s="37" t="s">
        <v>91</v>
      </c>
      <c r="P91" s="315"/>
      <c r="Q91" s="30"/>
      <c r="R91" s="316"/>
      <c r="S91" s="305"/>
      <c r="T91" s="2" t="s">
        <v>998</v>
      </c>
      <c r="U91" s="2"/>
    </row>
    <row r="92" spans="1:21" customFormat="1" ht="29.25" hidden="1" customHeight="1" thickBot="1" x14ac:dyDescent="0.3">
      <c r="A92" s="52" t="s">
        <v>106</v>
      </c>
      <c r="B92" s="39"/>
      <c r="C92" s="597"/>
      <c r="D92" s="588"/>
      <c r="E92" s="111">
        <v>9</v>
      </c>
      <c r="F92" s="111" t="s">
        <v>107</v>
      </c>
      <c r="G92" s="112">
        <v>5451.81</v>
      </c>
      <c r="H92" s="268">
        <v>66021419</v>
      </c>
      <c r="I92" s="120">
        <f>+G92-G84</f>
        <v>4250.4900000000007</v>
      </c>
      <c r="J92" s="286"/>
      <c r="K92" s="210">
        <v>0</v>
      </c>
      <c r="L92" s="494" t="s">
        <v>21</v>
      </c>
      <c r="M92" s="221">
        <v>100</v>
      </c>
      <c r="N92" s="222" t="s">
        <v>481</v>
      </c>
      <c r="O92" s="222" t="s">
        <v>91</v>
      </c>
      <c r="P92" s="351"/>
      <c r="Q92" s="224"/>
      <c r="R92" s="352"/>
      <c r="S92" s="309"/>
      <c r="T92" s="2" t="s">
        <v>998</v>
      </c>
      <c r="U92" s="2"/>
    </row>
    <row r="93" spans="1:21" customFormat="1" ht="32.25" hidden="1" customHeight="1" x14ac:dyDescent="0.25">
      <c r="A93" s="49"/>
      <c r="B93" s="39"/>
      <c r="C93" s="583">
        <v>90025</v>
      </c>
      <c r="D93" s="586" t="s">
        <v>108</v>
      </c>
      <c r="E93" s="109">
        <v>1</v>
      </c>
      <c r="F93" s="109" t="s">
        <v>90</v>
      </c>
      <c r="G93" s="110">
        <v>0</v>
      </c>
      <c r="H93" s="266">
        <v>0</v>
      </c>
      <c r="I93" s="120"/>
      <c r="J93" s="511"/>
      <c r="K93" s="210">
        <v>0</v>
      </c>
      <c r="L93" s="493" t="s">
        <v>21</v>
      </c>
      <c r="M93" s="216">
        <v>0</v>
      </c>
      <c r="N93" s="216" t="s">
        <v>481</v>
      </c>
      <c r="O93" s="216" t="s">
        <v>91</v>
      </c>
      <c r="P93" s="350"/>
      <c r="Q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348" t="s">
        <v>21</v>
      </c>
      <c r="S93" s="349">
        <v>0</v>
      </c>
      <c r="T93" s="2" t="s">
        <v>998</v>
      </c>
      <c r="U93" s="2" t="s">
        <v>998</v>
      </c>
    </row>
    <row r="94" spans="1:21" customFormat="1" ht="42.75" hidden="1" customHeight="1" x14ac:dyDescent="0.25">
      <c r="A94" s="42">
        <v>90016</v>
      </c>
      <c r="B94" s="39"/>
      <c r="C94" s="584"/>
      <c r="D94" s="587"/>
      <c r="E94" s="89">
        <v>2</v>
      </c>
      <c r="F94" s="89" t="s">
        <v>93</v>
      </c>
      <c r="G94" s="90">
        <v>0</v>
      </c>
      <c r="H94" s="267">
        <v>0</v>
      </c>
      <c r="I94" s="120"/>
      <c r="J94" s="511"/>
      <c r="K94" s="210">
        <v>0</v>
      </c>
      <c r="L94" s="18" t="s">
        <v>21</v>
      </c>
      <c r="M94" s="37">
        <v>0</v>
      </c>
      <c r="N94" s="37" t="s">
        <v>481</v>
      </c>
      <c r="O94" s="37" t="s">
        <v>91</v>
      </c>
      <c r="P94" s="315"/>
      <c r="Q94" s="30"/>
      <c r="R94" s="316"/>
      <c r="S94" s="305"/>
      <c r="T94" s="2" t="s">
        <v>998</v>
      </c>
      <c r="U94" s="2"/>
    </row>
    <row r="95" spans="1:21" customFormat="1" ht="42.75" hidden="1" customHeight="1" x14ac:dyDescent="0.25">
      <c r="A95" s="42">
        <v>90017</v>
      </c>
      <c r="B95" s="39"/>
      <c r="C95" s="584"/>
      <c r="D95" s="587"/>
      <c r="E95" s="89">
        <v>3</v>
      </c>
      <c r="F95" s="89" t="s">
        <v>95</v>
      </c>
      <c r="G95" s="90">
        <v>0</v>
      </c>
      <c r="H95" s="267">
        <v>0</v>
      </c>
      <c r="I95" s="120"/>
      <c r="J95" s="511"/>
      <c r="K95" s="210">
        <v>0</v>
      </c>
      <c r="L95" s="18" t="s">
        <v>21</v>
      </c>
      <c r="M95" s="37">
        <v>0</v>
      </c>
      <c r="N95" s="37" t="s">
        <v>481</v>
      </c>
      <c r="O95" s="37" t="s">
        <v>91</v>
      </c>
      <c r="P95" s="315"/>
      <c r="Q95" s="30"/>
      <c r="R95" s="316"/>
      <c r="S95" s="305"/>
      <c r="T95" s="2" t="s">
        <v>998</v>
      </c>
      <c r="U95" s="2"/>
    </row>
    <row r="96" spans="1:21" customFormat="1" ht="28.5" hidden="1" customHeight="1" x14ac:dyDescent="0.25">
      <c r="A96" s="55">
        <v>90073</v>
      </c>
      <c r="B96" s="39"/>
      <c r="C96" s="584"/>
      <c r="D96" s="587"/>
      <c r="E96" s="89">
        <v>4</v>
      </c>
      <c r="F96" s="89" t="s">
        <v>97</v>
      </c>
      <c r="G96" s="90">
        <v>0</v>
      </c>
      <c r="H96" s="267">
        <v>0</v>
      </c>
      <c r="I96" s="120"/>
      <c r="J96" s="511"/>
      <c r="K96" s="210">
        <v>0</v>
      </c>
      <c r="L96" s="18" t="s">
        <v>21</v>
      </c>
      <c r="M96" s="37">
        <v>0</v>
      </c>
      <c r="N96" s="37" t="s">
        <v>481</v>
      </c>
      <c r="O96" s="37" t="s">
        <v>91</v>
      </c>
      <c r="P96" s="315"/>
      <c r="Q96" s="30"/>
      <c r="R96" s="316"/>
      <c r="S96" s="305"/>
      <c r="T96" s="2" t="s">
        <v>998</v>
      </c>
      <c r="U96" s="2"/>
    </row>
    <row r="97" spans="1:21" customFormat="1" ht="28.5" hidden="1" customHeight="1" x14ac:dyDescent="0.25">
      <c r="A97" s="42">
        <v>90074</v>
      </c>
      <c r="B97" s="39"/>
      <c r="C97" s="584"/>
      <c r="D97" s="587"/>
      <c r="E97" s="89">
        <v>5</v>
      </c>
      <c r="F97" s="89" t="s">
        <v>99</v>
      </c>
      <c r="G97" s="90">
        <v>0</v>
      </c>
      <c r="H97" s="267">
        <v>0</v>
      </c>
      <c r="I97" s="120"/>
      <c r="J97" s="511"/>
      <c r="K97" s="210">
        <v>0</v>
      </c>
      <c r="L97" s="18" t="s">
        <v>21</v>
      </c>
      <c r="M97" s="37">
        <v>0</v>
      </c>
      <c r="N97" s="37" t="s">
        <v>481</v>
      </c>
      <c r="O97" s="37" t="s">
        <v>91</v>
      </c>
      <c r="P97" s="315"/>
      <c r="Q97" s="30"/>
      <c r="R97" s="316"/>
      <c r="S97" s="305"/>
      <c r="T97" s="2" t="s">
        <v>998</v>
      </c>
      <c r="U97" s="2"/>
    </row>
    <row r="98" spans="1:21" customFormat="1" ht="28.5" hidden="1" customHeight="1" x14ac:dyDescent="0.25">
      <c r="A98" s="38">
        <v>90075</v>
      </c>
      <c r="B98" s="39"/>
      <c r="C98" s="584"/>
      <c r="D98" s="587"/>
      <c r="E98" s="89">
        <v>6</v>
      </c>
      <c r="F98" s="89" t="s">
        <v>101</v>
      </c>
      <c r="G98" s="90">
        <v>0</v>
      </c>
      <c r="H98" s="267">
        <v>0</v>
      </c>
      <c r="I98" s="120"/>
      <c r="J98" s="511"/>
      <c r="K98" s="210">
        <v>0</v>
      </c>
      <c r="L98" s="18" t="s">
        <v>21</v>
      </c>
      <c r="M98" s="37">
        <v>0</v>
      </c>
      <c r="N98" s="37" t="s">
        <v>481</v>
      </c>
      <c r="O98" s="37" t="s">
        <v>91</v>
      </c>
      <c r="P98" s="315"/>
      <c r="Q98" s="30"/>
      <c r="R98" s="316"/>
      <c r="S98" s="305"/>
      <c r="T98" s="2" t="s">
        <v>998</v>
      </c>
      <c r="U98" s="2"/>
    </row>
    <row r="99" spans="1:21" customFormat="1" ht="28.5" hidden="1" customHeight="1" x14ac:dyDescent="0.25">
      <c r="A99" s="42">
        <v>90076</v>
      </c>
      <c r="B99" s="39"/>
      <c r="C99" s="584"/>
      <c r="D99" s="587"/>
      <c r="E99" s="89">
        <v>7</v>
      </c>
      <c r="F99" s="89" t="s">
        <v>103</v>
      </c>
      <c r="G99" s="90">
        <v>0</v>
      </c>
      <c r="H99" s="267">
        <v>0</v>
      </c>
      <c r="I99" s="120"/>
      <c r="J99" s="511"/>
      <c r="K99" s="210">
        <v>0</v>
      </c>
      <c r="L99" s="18" t="s">
        <v>21</v>
      </c>
      <c r="M99" s="37">
        <v>0</v>
      </c>
      <c r="N99" s="37" t="s">
        <v>481</v>
      </c>
      <c r="O99" s="37" t="s">
        <v>91</v>
      </c>
      <c r="P99" s="315"/>
      <c r="Q99" s="30"/>
      <c r="R99" s="316"/>
      <c r="S99" s="305"/>
      <c r="T99" s="2" t="s">
        <v>998</v>
      </c>
      <c r="U99" s="2"/>
    </row>
    <row r="100" spans="1:21" customFormat="1" ht="28.5" hidden="1" customHeight="1" x14ac:dyDescent="0.25">
      <c r="A100" s="55">
        <v>90077</v>
      </c>
      <c r="B100" s="39"/>
      <c r="C100" s="584"/>
      <c r="D100" s="587"/>
      <c r="E100" s="89">
        <v>8</v>
      </c>
      <c r="F100" s="89" t="s">
        <v>105</v>
      </c>
      <c r="G100" s="90">
        <v>0</v>
      </c>
      <c r="H100" s="267">
        <v>0</v>
      </c>
      <c r="I100" s="120"/>
      <c r="J100" s="511"/>
      <c r="K100" s="210">
        <v>0</v>
      </c>
      <c r="L100" s="18" t="s">
        <v>21</v>
      </c>
      <c r="M100" s="37">
        <v>0</v>
      </c>
      <c r="N100" s="37" t="s">
        <v>481</v>
      </c>
      <c r="O100" s="37" t="s">
        <v>91</v>
      </c>
      <c r="P100" s="315"/>
      <c r="Q100" s="30"/>
      <c r="R100" s="316"/>
      <c r="S100" s="305"/>
      <c r="T100" s="2" t="s">
        <v>998</v>
      </c>
      <c r="U100" s="2"/>
    </row>
    <row r="101" spans="1:21" customFormat="1" ht="29.25" hidden="1" customHeight="1" thickBot="1" x14ac:dyDescent="0.3">
      <c r="A101" s="56">
        <v>90078</v>
      </c>
      <c r="B101" s="39"/>
      <c r="C101" s="585"/>
      <c r="D101" s="588"/>
      <c r="E101" s="111">
        <v>9</v>
      </c>
      <c r="F101" s="111" t="s">
        <v>107</v>
      </c>
      <c r="G101" s="112">
        <v>0</v>
      </c>
      <c r="H101" s="268">
        <v>0</v>
      </c>
      <c r="I101" s="120"/>
      <c r="J101" s="511"/>
      <c r="K101" s="210">
        <v>0</v>
      </c>
      <c r="L101" s="494" t="s">
        <v>21</v>
      </c>
      <c r="M101" s="222">
        <v>0</v>
      </c>
      <c r="N101" s="222" t="s">
        <v>481</v>
      </c>
      <c r="O101" s="222" t="s">
        <v>91</v>
      </c>
      <c r="P101" s="351"/>
      <c r="Q101" s="224"/>
      <c r="R101" s="352"/>
      <c r="S101" s="309"/>
      <c r="T101" s="2" t="s">
        <v>998</v>
      </c>
      <c r="U101" s="2"/>
    </row>
    <row r="102" spans="1:21" customFormat="1" ht="40.5" hidden="1" customHeight="1" x14ac:dyDescent="0.25">
      <c r="A102" s="23"/>
      <c r="B102" s="32"/>
      <c r="C102" s="583">
        <v>91028</v>
      </c>
      <c r="D102" s="586" t="s">
        <v>109</v>
      </c>
      <c r="E102" s="109">
        <v>1</v>
      </c>
      <c r="F102" s="109" t="s">
        <v>90</v>
      </c>
      <c r="G102" s="110">
        <v>480.53</v>
      </c>
      <c r="H102" s="266">
        <v>5819218</v>
      </c>
      <c r="I102" s="120"/>
      <c r="J102" s="286"/>
      <c r="K102" s="210">
        <v>0</v>
      </c>
      <c r="L102" s="493" t="s">
        <v>21</v>
      </c>
      <c r="M102" s="216">
        <v>40</v>
      </c>
      <c r="N102" s="216" t="s">
        <v>481</v>
      </c>
      <c r="O102" s="216" t="s">
        <v>91</v>
      </c>
      <c r="P102" s="350"/>
      <c r="Q1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348" t="s">
        <v>21</v>
      </c>
      <c r="S102" s="349">
        <v>40</v>
      </c>
      <c r="T102" s="2" t="s">
        <v>998</v>
      </c>
      <c r="U102" s="2" t="s">
        <v>998</v>
      </c>
    </row>
    <row r="103" spans="1:21" customFormat="1" ht="40.5" hidden="1" customHeight="1" x14ac:dyDescent="0.25">
      <c r="A103" s="23">
        <v>91031</v>
      </c>
      <c r="B103" s="32"/>
      <c r="C103" s="584"/>
      <c r="D103" s="587"/>
      <c r="E103" s="89">
        <v>2</v>
      </c>
      <c r="F103" s="89" t="s">
        <v>93</v>
      </c>
      <c r="G103" s="90">
        <v>607.51</v>
      </c>
      <c r="H103" s="267">
        <v>7356946</v>
      </c>
      <c r="I103" s="120">
        <f>+G103-G102</f>
        <v>126.98000000000002</v>
      </c>
      <c r="J103" s="212"/>
      <c r="K103" s="210">
        <v>0</v>
      </c>
      <c r="L103" s="18" t="s">
        <v>21</v>
      </c>
      <c r="M103" s="37">
        <v>40</v>
      </c>
      <c r="N103" s="37" t="s">
        <v>481</v>
      </c>
      <c r="O103" s="37" t="s">
        <v>91</v>
      </c>
      <c r="P103" s="315"/>
      <c r="Q103" s="30"/>
      <c r="R103" s="316"/>
      <c r="S103" s="305"/>
      <c r="T103" s="2" t="s">
        <v>998</v>
      </c>
      <c r="U103" s="2"/>
    </row>
    <row r="104" spans="1:21" customFormat="1" ht="40.5" hidden="1" customHeight="1" x14ac:dyDescent="0.25">
      <c r="A104" s="23">
        <v>91034</v>
      </c>
      <c r="B104" s="32"/>
      <c r="C104" s="584"/>
      <c r="D104" s="587"/>
      <c r="E104" s="89">
        <v>3</v>
      </c>
      <c r="F104" s="89" t="s">
        <v>95</v>
      </c>
      <c r="G104" s="90">
        <v>745.77</v>
      </c>
      <c r="H104" s="267">
        <v>9031275</v>
      </c>
      <c r="I104" s="120">
        <f>+G104-G102</f>
        <v>265.24</v>
      </c>
      <c r="J104" s="212"/>
      <c r="K104" s="210">
        <v>0</v>
      </c>
      <c r="L104" s="18" t="s">
        <v>21</v>
      </c>
      <c r="M104" s="37">
        <v>40</v>
      </c>
      <c r="N104" s="37" t="s">
        <v>481</v>
      </c>
      <c r="O104" s="37" t="s">
        <v>91</v>
      </c>
      <c r="P104" s="315"/>
      <c r="Q104" s="30"/>
      <c r="R104" s="316"/>
      <c r="S104" s="305"/>
      <c r="T104" s="2" t="s">
        <v>998</v>
      </c>
      <c r="U104" s="2"/>
    </row>
    <row r="105" spans="1:21" customFormat="1" ht="40.5" hidden="1" customHeight="1" x14ac:dyDescent="0.25">
      <c r="A105" s="23">
        <v>91040</v>
      </c>
      <c r="B105" s="32"/>
      <c r="C105" s="584"/>
      <c r="D105" s="587"/>
      <c r="E105" s="89">
        <v>4</v>
      </c>
      <c r="F105" s="89" t="s">
        <v>97</v>
      </c>
      <c r="G105" s="90">
        <v>1172.8599999999999</v>
      </c>
      <c r="H105" s="267">
        <v>14203335</v>
      </c>
      <c r="I105" s="120">
        <f>+G105-G102</f>
        <v>692.32999999999993</v>
      </c>
      <c r="J105" s="212"/>
      <c r="K105" s="210">
        <v>0</v>
      </c>
      <c r="L105" s="18" t="s">
        <v>21</v>
      </c>
      <c r="M105" s="37">
        <v>40</v>
      </c>
      <c r="N105" s="37" t="s">
        <v>481</v>
      </c>
      <c r="O105" s="37" t="s">
        <v>91</v>
      </c>
      <c r="P105" s="315"/>
      <c r="Q105" s="30"/>
      <c r="R105" s="316"/>
      <c r="S105" s="305"/>
      <c r="T105" s="2" t="s">
        <v>998</v>
      </c>
      <c r="U105" s="2"/>
    </row>
    <row r="106" spans="1:21" customFormat="1" ht="40.5" hidden="1" customHeight="1" x14ac:dyDescent="0.25">
      <c r="A106" s="23">
        <v>91043</v>
      </c>
      <c r="B106" s="32"/>
      <c r="C106" s="584"/>
      <c r="D106" s="587"/>
      <c r="E106" s="89">
        <v>5</v>
      </c>
      <c r="F106" s="89" t="s">
        <v>99</v>
      </c>
      <c r="G106" s="90">
        <v>1471.36</v>
      </c>
      <c r="H106" s="267">
        <v>17818170</v>
      </c>
      <c r="I106" s="120">
        <f>+G106-G102</f>
        <v>990.82999999999993</v>
      </c>
      <c r="J106" s="286"/>
      <c r="K106" s="210">
        <v>0</v>
      </c>
      <c r="L106" s="18" t="s">
        <v>21</v>
      </c>
      <c r="M106" s="37">
        <v>40</v>
      </c>
      <c r="N106" s="37" t="s">
        <v>481</v>
      </c>
      <c r="O106" s="37" t="s">
        <v>91</v>
      </c>
      <c r="P106" s="315"/>
      <c r="Q106" s="30"/>
      <c r="R106" s="316"/>
      <c r="S106" s="305"/>
      <c r="T106" s="2" t="s">
        <v>998</v>
      </c>
      <c r="U106" s="2"/>
    </row>
    <row r="107" spans="1:21" customFormat="1" ht="40.5" hidden="1" customHeight="1" x14ac:dyDescent="0.25">
      <c r="A107" s="23">
        <v>91046</v>
      </c>
      <c r="B107" s="32"/>
      <c r="C107" s="584"/>
      <c r="D107" s="587"/>
      <c r="E107" s="89">
        <v>6</v>
      </c>
      <c r="F107" s="89" t="s">
        <v>101</v>
      </c>
      <c r="G107" s="90">
        <v>2115.4299999999998</v>
      </c>
      <c r="H107" s="267">
        <v>25617857</v>
      </c>
      <c r="I107" s="120">
        <f>+G107-G102</f>
        <v>1634.8999999999999</v>
      </c>
      <c r="J107" s="286"/>
      <c r="K107" s="210">
        <v>0</v>
      </c>
      <c r="L107" s="18" t="s">
        <v>21</v>
      </c>
      <c r="M107" s="37">
        <v>40</v>
      </c>
      <c r="N107" s="37" t="s">
        <v>481</v>
      </c>
      <c r="O107" s="37" t="s">
        <v>91</v>
      </c>
      <c r="P107" s="315"/>
      <c r="Q107" s="30"/>
      <c r="R107" s="316"/>
      <c r="S107" s="305"/>
      <c r="T107" s="2" t="s">
        <v>998</v>
      </c>
      <c r="U107" s="481"/>
    </row>
    <row r="108" spans="1:21" customFormat="1" ht="40.5" hidden="1" customHeight="1" x14ac:dyDescent="0.25">
      <c r="A108" s="23">
        <v>91049</v>
      </c>
      <c r="B108" s="32"/>
      <c r="C108" s="584"/>
      <c r="D108" s="587"/>
      <c r="E108" s="89">
        <v>7</v>
      </c>
      <c r="F108" s="89" t="s">
        <v>103</v>
      </c>
      <c r="G108" s="90">
        <v>1304.5899999999999</v>
      </c>
      <c r="H108" s="267">
        <v>15798585</v>
      </c>
      <c r="I108" s="120">
        <f>+G108-G102</f>
        <v>824.06</v>
      </c>
      <c r="J108" s="286"/>
      <c r="K108" s="210">
        <v>0</v>
      </c>
      <c r="L108" s="18" t="s">
        <v>21</v>
      </c>
      <c r="M108" s="37">
        <v>40</v>
      </c>
      <c r="N108" s="37" t="s">
        <v>481</v>
      </c>
      <c r="O108" s="37" t="s">
        <v>91</v>
      </c>
      <c r="P108" s="315"/>
      <c r="Q108" s="30"/>
      <c r="R108" s="316"/>
      <c r="S108" s="305"/>
      <c r="T108" s="2" t="s">
        <v>998</v>
      </c>
      <c r="U108" s="481"/>
    </row>
    <row r="109" spans="1:21" customFormat="1" ht="40.5" hidden="1" customHeight="1" x14ac:dyDescent="0.25">
      <c r="A109" s="23">
        <v>91052</v>
      </c>
      <c r="B109" s="32"/>
      <c r="C109" s="584"/>
      <c r="D109" s="587"/>
      <c r="E109" s="89">
        <v>8</v>
      </c>
      <c r="F109" s="89" t="s">
        <v>105</v>
      </c>
      <c r="G109" s="90">
        <v>1575.1</v>
      </c>
      <c r="H109" s="267">
        <v>19074461</v>
      </c>
      <c r="I109" s="120">
        <f>+G109-G102</f>
        <v>1094.57</v>
      </c>
      <c r="J109" s="286"/>
      <c r="K109" s="210">
        <v>0</v>
      </c>
      <c r="L109" s="18" t="s">
        <v>21</v>
      </c>
      <c r="M109" s="37">
        <v>40</v>
      </c>
      <c r="N109" s="37" t="s">
        <v>481</v>
      </c>
      <c r="O109" s="37" t="s">
        <v>91</v>
      </c>
      <c r="P109" s="315"/>
      <c r="Q109" s="30"/>
      <c r="R109" s="316"/>
      <c r="S109" s="305"/>
      <c r="T109" s="2" t="s">
        <v>998</v>
      </c>
      <c r="U109" s="481"/>
    </row>
    <row r="110" spans="1:21" customFormat="1" ht="40.5" hidden="1" customHeight="1" thickBot="1" x14ac:dyDescent="0.3">
      <c r="A110" s="23">
        <v>91055</v>
      </c>
      <c r="B110" s="32"/>
      <c r="C110" s="585"/>
      <c r="D110" s="588"/>
      <c r="E110" s="111">
        <v>9</v>
      </c>
      <c r="F110" s="111" t="s">
        <v>107</v>
      </c>
      <c r="G110" s="112">
        <v>2180.7399999999998</v>
      </c>
      <c r="H110" s="268">
        <v>26408761</v>
      </c>
      <c r="I110" s="120">
        <f>+G110-G102</f>
        <v>1700.2099999999998</v>
      </c>
      <c r="J110" s="286"/>
      <c r="K110" s="210">
        <v>0</v>
      </c>
      <c r="L110" s="494" t="s">
        <v>21</v>
      </c>
      <c r="M110" s="222">
        <v>40</v>
      </c>
      <c r="N110" s="222" t="s">
        <v>481</v>
      </c>
      <c r="O110" s="222" t="s">
        <v>91</v>
      </c>
      <c r="P110" s="351"/>
      <c r="Q110" s="224"/>
      <c r="R110" s="352"/>
      <c r="S110" s="309"/>
      <c r="T110" s="2" t="s">
        <v>998</v>
      </c>
      <c r="U110" s="481"/>
    </row>
    <row r="111" spans="1:21" customFormat="1" ht="39.75" hidden="1" customHeight="1" x14ac:dyDescent="0.25">
      <c r="A111" s="23"/>
      <c r="B111" s="32"/>
      <c r="C111" s="583">
        <v>91029</v>
      </c>
      <c r="D111" s="586" t="s">
        <v>110</v>
      </c>
      <c r="E111" s="109">
        <v>1</v>
      </c>
      <c r="F111" s="109" t="s">
        <v>90</v>
      </c>
      <c r="G111" s="110">
        <v>600.67999999999995</v>
      </c>
      <c r="H111" s="266">
        <v>7274235</v>
      </c>
      <c r="I111" s="120"/>
      <c r="J111" s="286"/>
      <c r="K111" s="210">
        <v>0</v>
      </c>
      <c r="L111" s="493" t="s">
        <v>21</v>
      </c>
      <c r="M111" s="216">
        <v>50</v>
      </c>
      <c r="N111" s="216" t="s">
        <v>481</v>
      </c>
      <c r="O111" s="216" t="s">
        <v>91</v>
      </c>
      <c r="P111" s="350"/>
      <c r="Q1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348" t="s">
        <v>21</v>
      </c>
      <c r="S111" s="349">
        <v>50</v>
      </c>
      <c r="T111" s="2" t="s">
        <v>998</v>
      </c>
      <c r="U111" s="481" t="s">
        <v>997</v>
      </c>
    </row>
    <row r="112" spans="1:21" customFormat="1" ht="44.25" hidden="1" customHeight="1" x14ac:dyDescent="0.25">
      <c r="A112" s="23">
        <v>91032</v>
      </c>
      <c r="B112" s="32"/>
      <c r="C112" s="584"/>
      <c r="D112" s="587"/>
      <c r="E112" s="89">
        <v>2</v>
      </c>
      <c r="F112" s="89" t="s">
        <v>93</v>
      </c>
      <c r="G112" s="90">
        <v>759.39</v>
      </c>
      <c r="H112" s="267">
        <v>9196213</v>
      </c>
      <c r="I112" s="120">
        <f>+G112-G111</f>
        <v>158.71000000000004</v>
      </c>
      <c r="J112" s="212"/>
      <c r="K112" s="210">
        <v>0</v>
      </c>
      <c r="L112" s="18" t="s">
        <v>21</v>
      </c>
      <c r="M112" s="37">
        <v>50</v>
      </c>
      <c r="N112" s="37" t="s">
        <v>481</v>
      </c>
      <c r="O112" s="37" t="s">
        <v>91</v>
      </c>
      <c r="P112" s="315"/>
      <c r="Q112" s="30"/>
      <c r="R112" s="316"/>
      <c r="S112" s="305"/>
      <c r="T112" s="2" t="s">
        <v>998</v>
      </c>
      <c r="U112" s="481"/>
    </row>
    <row r="113" spans="1:21" customFormat="1" ht="43.5" hidden="1" customHeight="1" x14ac:dyDescent="0.25">
      <c r="A113" s="23">
        <v>91035</v>
      </c>
      <c r="B113" s="32"/>
      <c r="C113" s="584"/>
      <c r="D113" s="587"/>
      <c r="E113" s="89">
        <v>3</v>
      </c>
      <c r="F113" s="89" t="s">
        <v>95</v>
      </c>
      <c r="G113" s="90">
        <v>932.22</v>
      </c>
      <c r="H113" s="267">
        <v>11289184</v>
      </c>
      <c r="I113" s="120">
        <f>+G113-G111</f>
        <v>331.54000000000008</v>
      </c>
      <c r="J113" s="212"/>
      <c r="K113" s="210">
        <v>0</v>
      </c>
      <c r="L113" s="18" t="s">
        <v>21</v>
      </c>
      <c r="M113" s="37">
        <v>50</v>
      </c>
      <c r="N113" s="37" t="s">
        <v>481</v>
      </c>
      <c r="O113" s="37" t="s">
        <v>91</v>
      </c>
      <c r="P113" s="315"/>
      <c r="Q113" s="30"/>
      <c r="R113" s="316"/>
      <c r="S113" s="305"/>
      <c r="T113" s="2" t="s">
        <v>998</v>
      </c>
      <c r="U113" s="481"/>
    </row>
    <row r="114" spans="1:21" customFormat="1" ht="39.75" hidden="1" customHeight="1" x14ac:dyDescent="0.25">
      <c r="A114" s="23">
        <v>91041</v>
      </c>
      <c r="B114" s="32"/>
      <c r="C114" s="584"/>
      <c r="D114" s="587"/>
      <c r="E114" s="89">
        <v>4</v>
      </c>
      <c r="F114" s="89" t="s">
        <v>97</v>
      </c>
      <c r="G114" s="90">
        <v>1466.1</v>
      </c>
      <c r="H114" s="267">
        <v>17754471</v>
      </c>
      <c r="I114" s="120">
        <f>+G114-G111</f>
        <v>865.42</v>
      </c>
      <c r="J114" s="212"/>
      <c r="K114" s="210">
        <v>0</v>
      </c>
      <c r="L114" s="18" t="s">
        <v>21</v>
      </c>
      <c r="M114" s="37">
        <v>50</v>
      </c>
      <c r="N114" s="37" t="s">
        <v>481</v>
      </c>
      <c r="O114" s="37" t="s">
        <v>91</v>
      </c>
      <c r="P114" s="315"/>
      <c r="Q114" s="30"/>
      <c r="R114" s="316"/>
      <c r="S114" s="305"/>
      <c r="T114" s="2" t="s">
        <v>998</v>
      </c>
      <c r="U114" s="481"/>
    </row>
    <row r="115" spans="1:21" customFormat="1" ht="39.75" hidden="1" customHeight="1" x14ac:dyDescent="0.25">
      <c r="A115" s="23">
        <v>91044</v>
      </c>
      <c r="B115" s="32"/>
      <c r="C115" s="584"/>
      <c r="D115" s="587"/>
      <c r="E115" s="89">
        <v>5</v>
      </c>
      <c r="F115" s="89" t="s">
        <v>99</v>
      </c>
      <c r="G115" s="90">
        <v>1839.15</v>
      </c>
      <c r="H115" s="267">
        <v>22272107</v>
      </c>
      <c r="I115" s="120">
        <f>+G115-G111</f>
        <v>1238.4700000000003</v>
      </c>
      <c r="J115" s="212"/>
      <c r="K115" s="210">
        <v>0</v>
      </c>
      <c r="L115" s="18" t="s">
        <v>21</v>
      </c>
      <c r="M115" s="37">
        <v>50</v>
      </c>
      <c r="N115" s="37" t="s">
        <v>481</v>
      </c>
      <c r="O115" s="37" t="s">
        <v>91</v>
      </c>
      <c r="P115" s="315"/>
      <c r="Q115" s="30"/>
      <c r="R115" s="316"/>
      <c r="S115" s="305"/>
      <c r="T115" s="2" t="s">
        <v>998</v>
      </c>
      <c r="U115" s="481"/>
    </row>
    <row r="116" spans="1:21" customFormat="1" ht="39.75" hidden="1" customHeight="1" x14ac:dyDescent="0.25">
      <c r="A116" s="23">
        <v>91047</v>
      </c>
      <c r="B116" s="32"/>
      <c r="C116" s="584"/>
      <c r="D116" s="587"/>
      <c r="E116" s="89">
        <v>6</v>
      </c>
      <c r="F116" s="89" t="s">
        <v>101</v>
      </c>
      <c r="G116" s="90">
        <v>2644.3</v>
      </c>
      <c r="H116" s="267">
        <v>32022473</v>
      </c>
      <c r="I116" s="120">
        <f>+G116-G111</f>
        <v>2043.6200000000003</v>
      </c>
      <c r="J116" s="212"/>
      <c r="K116" s="210">
        <v>0</v>
      </c>
      <c r="L116" s="18" t="s">
        <v>21</v>
      </c>
      <c r="M116" s="37">
        <v>50</v>
      </c>
      <c r="N116" s="37" t="s">
        <v>481</v>
      </c>
      <c r="O116" s="37" t="s">
        <v>91</v>
      </c>
      <c r="P116" s="315"/>
      <c r="Q116" s="30"/>
      <c r="R116" s="316"/>
      <c r="S116" s="305"/>
      <c r="T116" s="2" t="s">
        <v>998</v>
      </c>
      <c r="U116" s="481"/>
    </row>
    <row r="117" spans="1:21" customFormat="1" ht="39.75" hidden="1" customHeight="1" x14ac:dyDescent="0.25">
      <c r="A117" s="23">
        <v>91050</v>
      </c>
      <c r="B117" s="32"/>
      <c r="C117" s="584"/>
      <c r="D117" s="587"/>
      <c r="E117" s="89">
        <v>7</v>
      </c>
      <c r="F117" s="89" t="s">
        <v>103</v>
      </c>
      <c r="G117" s="90">
        <v>1630.74</v>
      </c>
      <c r="H117" s="267">
        <v>19748261</v>
      </c>
      <c r="I117" s="120">
        <f>+G117-G111</f>
        <v>1030.06</v>
      </c>
      <c r="J117" s="212"/>
      <c r="K117" s="210">
        <v>0</v>
      </c>
      <c r="L117" s="18" t="s">
        <v>21</v>
      </c>
      <c r="M117" s="37">
        <v>50</v>
      </c>
      <c r="N117" s="37" t="s">
        <v>481</v>
      </c>
      <c r="O117" s="37" t="s">
        <v>91</v>
      </c>
      <c r="P117" s="315"/>
      <c r="Q117" s="30"/>
      <c r="R117" s="316"/>
      <c r="S117" s="305"/>
      <c r="T117" s="2" t="s">
        <v>998</v>
      </c>
      <c r="U117" s="481"/>
    </row>
    <row r="118" spans="1:21" customFormat="1" ht="39.75" hidden="1" customHeight="1" x14ac:dyDescent="0.25">
      <c r="A118" s="23">
        <v>91053</v>
      </c>
      <c r="B118" s="32"/>
      <c r="C118" s="584"/>
      <c r="D118" s="587"/>
      <c r="E118" s="89">
        <v>8</v>
      </c>
      <c r="F118" s="89" t="s">
        <v>105</v>
      </c>
      <c r="G118" s="90">
        <v>1968.85</v>
      </c>
      <c r="H118" s="267">
        <v>23842774</v>
      </c>
      <c r="I118" s="120">
        <f>+G118-G111</f>
        <v>1368.17</v>
      </c>
      <c r="J118" s="212"/>
      <c r="K118" s="210">
        <v>0</v>
      </c>
      <c r="L118" s="18" t="s">
        <v>21</v>
      </c>
      <c r="M118" s="37">
        <v>50</v>
      </c>
      <c r="N118" s="37" t="s">
        <v>481</v>
      </c>
      <c r="O118" s="37" t="s">
        <v>91</v>
      </c>
      <c r="P118" s="315"/>
      <c r="Q118" s="30"/>
      <c r="R118" s="316"/>
      <c r="S118" s="305"/>
      <c r="T118" s="2" t="s">
        <v>998</v>
      </c>
      <c r="U118" s="481"/>
    </row>
    <row r="119" spans="1:21" customFormat="1" ht="39.75" hidden="1" customHeight="1" thickBot="1" x14ac:dyDescent="0.3">
      <c r="A119" s="23">
        <v>91056</v>
      </c>
      <c r="B119" s="32"/>
      <c r="C119" s="585"/>
      <c r="D119" s="588"/>
      <c r="E119" s="111">
        <v>9</v>
      </c>
      <c r="F119" s="111" t="s">
        <v>107</v>
      </c>
      <c r="G119" s="112">
        <v>2725.95</v>
      </c>
      <c r="H119" s="268">
        <v>33011255</v>
      </c>
      <c r="I119" s="120">
        <f>+G119-G111</f>
        <v>2125.27</v>
      </c>
      <c r="J119" s="212"/>
      <c r="K119" s="210">
        <v>0</v>
      </c>
      <c r="L119" s="494" t="s">
        <v>21</v>
      </c>
      <c r="M119" s="222">
        <v>50</v>
      </c>
      <c r="N119" s="222" t="s">
        <v>481</v>
      </c>
      <c r="O119" s="222" t="s">
        <v>91</v>
      </c>
      <c r="P119" s="351"/>
      <c r="Q119" s="224"/>
      <c r="R119" s="352"/>
      <c r="S119" s="309"/>
      <c r="T119" s="2" t="s">
        <v>998</v>
      </c>
      <c r="U119" s="26"/>
    </row>
    <row r="120" spans="1:21" customFormat="1" ht="31.5" hidden="1" customHeight="1" x14ac:dyDescent="0.25">
      <c r="A120" s="23"/>
      <c r="B120" s="32"/>
      <c r="C120" s="583">
        <v>91030</v>
      </c>
      <c r="D120" s="632" t="s">
        <v>111</v>
      </c>
      <c r="E120" s="109">
        <v>1</v>
      </c>
      <c r="F120" s="109" t="s">
        <v>90</v>
      </c>
      <c r="G120" s="110">
        <v>720.79</v>
      </c>
      <c r="H120" s="266">
        <v>8728767</v>
      </c>
      <c r="I120" s="120"/>
      <c r="J120" s="286"/>
      <c r="K120" s="210">
        <v>0</v>
      </c>
      <c r="L120" s="493" t="s">
        <v>21</v>
      </c>
      <c r="M120" s="216">
        <v>60</v>
      </c>
      <c r="N120" s="216" t="s">
        <v>481</v>
      </c>
      <c r="O120" s="216" t="s">
        <v>91</v>
      </c>
      <c r="P120" s="350"/>
      <c r="Q1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348" t="s">
        <v>21</v>
      </c>
      <c r="S120" s="349">
        <v>60</v>
      </c>
      <c r="T120" s="2" t="s">
        <v>998</v>
      </c>
      <c r="U120" s="26" t="s">
        <v>998</v>
      </c>
    </row>
    <row r="121" spans="1:21" customFormat="1" ht="40.5" hidden="1" customHeight="1" x14ac:dyDescent="0.25">
      <c r="A121" s="23">
        <v>91033</v>
      </c>
      <c r="B121" s="32"/>
      <c r="C121" s="584"/>
      <c r="D121" s="633"/>
      <c r="E121" s="89">
        <v>2</v>
      </c>
      <c r="F121" s="89" t="s">
        <v>93</v>
      </c>
      <c r="G121" s="90">
        <v>911.22</v>
      </c>
      <c r="H121" s="267">
        <v>11034874</v>
      </c>
      <c r="I121" s="120">
        <f>+G121-G120</f>
        <v>190.43000000000006</v>
      </c>
      <c r="J121" s="212"/>
      <c r="K121" s="210">
        <v>0</v>
      </c>
      <c r="L121" s="18" t="s">
        <v>21</v>
      </c>
      <c r="M121" s="37">
        <v>60</v>
      </c>
      <c r="N121" s="37" t="s">
        <v>481</v>
      </c>
      <c r="O121" s="37" t="s">
        <v>91</v>
      </c>
      <c r="P121" s="315"/>
      <c r="Q121" s="30"/>
      <c r="R121" s="316"/>
      <c r="S121" s="305"/>
      <c r="T121" s="2" t="s">
        <v>998</v>
      </c>
      <c r="U121" s="26"/>
    </row>
    <row r="122" spans="1:21" customFormat="1" ht="40.5" hidden="1" customHeight="1" x14ac:dyDescent="0.25">
      <c r="A122" s="23">
        <v>91036</v>
      </c>
      <c r="B122" s="32"/>
      <c r="C122" s="584"/>
      <c r="D122" s="633"/>
      <c r="E122" s="89">
        <v>3</v>
      </c>
      <c r="F122" s="89" t="s">
        <v>95</v>
      </c>
      <c r="G122" s="90">
        <v>1118.6600000000001</v>
      </c>
      <c r="H122" s="267">
        <v>13546973</v>
      </c>
      <c r="I122" s="120">
        <f>+G122-G120</f>
        <v>397.87000000000012</v>
      </c>
      <c r="J122" s="212"/>
      <c r="K122" s="210">
        <v>0</v>
      </c>
      <c r="L122" s="18" t="s">
        <v>21</v>
      </c>
      <c r="M122" s="37">
        <v>60</v>
      </c>
      <c r="N122" s="37" t="s">
        <v>481</v>
      </c>
      <c r="O122" s="37" t="s">
        <v>91</v>
      </c>
      <c r="P122" s="315"/>
      <c r="Q122" s="30"/>
      <c r="R122" s="316"/>
      <c r="S122" s="305"/>
      <c r="T122" s="2" t="s">
        <v>998</v>
      </c>
      <c r="U122" s="26"/>
    </row>
    <row r="123" spans="1:21" customFormat="1" ht="40.5" hidden="1" customHeight="1" x14ac:dyDescent="0.25">
      <c r="A123" s="23">
        <v>91042</v>
      </c>
      <c r="B123" s="32"/>
      <c r="C123" s="584"/>
      <c r="D123" s="633"/>
      <c r="E123" s="89">
        <v>4</v>
      </c>
      <c r="F123" s="89" t="s">
        <v>97</v>
      </c>
      <c r="G123" s="90">
        <v>1759.29</v>
      </c>
      <c r="H123" s="267">
        <v>21305002</v>
      </c>
      <c r="I123" s="120">
        <f>+G123-G120</f>
        <v>1038.5</v>
      </c>
      <c r="J123" s="212"/>
      <c r="K123" s="210">
        <v>0</v>
      </c>
      <c r="L123" s="18" t="s">
        <v>21</v>
      </c>
      <c r="M123" s="37">
        <v>60</v>
      </c>
      <c r="N123" s="37" t="s">
        <v>481</v>
      </c>
      <c r="O123" s="37" t="s">
        <v>91</v>
      </c>
      <c r="P123" s="315"/>
      <c r="Q123" s="30"/>
      <c r="R123" s="316"/>
      <c r="S123" s="305"/>
      <c r="T123" s="2" t="s">
        <v>998</v>
      </c>
      <c r="U123" s="26"/>
    </row>
    <row r="124" spans="1:21" customFormat="1" ht="40.5" hidden="1" customHeight="1" x14ac:dyDescent="0.25">
      <c r="A124" s="23">
        <v>91045</v>
      </c>
      <c r="B124" s="32"/>
      <c r="C124" s="584"/>
      <c r="D124" s="633"/>
      <c r="E124" s="89">
        <v>5</v>
      </c>
      <c r="F124" s="89" t="s">
        <v>99</v>
      </c>
      <c r="G124" s="90">
        <v>2206.9499999999998</v>
      </c>
      <c r="H124" s="267">
        <v>26726165</v>
      </c>
      <c r="I124" s="120">
        <f>+G124-G120</f>
        <v>1486.1599999999999</v>
      </c>
      <c r="J124" s="212"/>
      <c r="K124" s="210">
        <v>0</v>
      </c>
      <c r="L124" s="18" t="s">
        <v>21</v>
      </c>
      <c r="M124" s="37">
        <v>60</v>
      </c>
      <c r="N124" s="37" t="s">
        <v>481</v>
      </c>
      <c r="O124" s="37" t="s">
        <v>91</v>
      </c>
      <c r="P124" s="315"/>
      <c r="Q124" s="30"/>
      <c r="R124" s="316"/>
      <c r="S124" s="305"/>
      <c r="T124" s="2" t="s">
        <v>998</v>
      </c>
      <c r="U124" s="26"/>
    </row>
    <row r="125" spans="1:21" customFormat="1" ht="40.5" hidden="1" customHeight="1" x14ac:dyDescent="0.25">
      <c r="A125" s="23">
        <v>91048</v>
      </c>
      <c r="B125" s="32"/>
      <c r="C125" s="584"/>
      <c r="D125" s="633"/>
      <c r="E125" s="89">
        <v>6</v>
      </c>
      <c r="F125" s="89" t="s">
        <v>101</v>
      </c>
      <c r="G125" s="90">
        <v>3173.14</v>
      </c>
      <c r="H125" s="267">
        <v>38426725</v>
      </c>
      <c r="I125" s="120">
        <f>+G125-G120</f>
        <v>2452.35</v>
      </c>
      <c r="J125" s="212"/>
      <c r="K125" s="210">
        <v>0</v>
      </c>
      <c r="L125" s="18" t="s">
        <v>21</v>
      </c>
      <c r="M125" s="37">
        <v>60</v>
      </c>
      <c r="N125" s="37" t="s">
        <v>481</v>
      </c>
      <c r="O125" s="37" t="s">
        <v>91</v>
      </c>
      <c r="P125" s="315"/>
      <c r="Q125" s="30"/>
      <c r="R125" s="316"/>
      <c r="S125" s="305"/>
      <c r="T125" s="2" t="s">
        <v>998</v>
      </c>
      <c r="U125" s="26"/>
    </row>
    <row r="126" spans="1:21" customFormat="1" ht="40.5" hidden="1" customHeight="1" x14ac:dyDescent="0.25">
      <c r="A126" s="23">
        <v>91051</v>
      </c>
      <c r="B126" s="32"/>
      <c r="C126" s="584"/>
      <c r="D126" s="633"/>
      <c r="E126" s="89">
        <v>7</v>
      </c>
      <c r="F126" s="89" t="s">
        <v>103</v>
      </c>
      <c r="G126" s="90">
        <v>1956.85</v>
      </c>
      <c r="H126" s="267">
        <v>23697454</v>
      </c>
      <c r="I126" s="120">
        <f>+G126-G120</f>
        <v>1236.06</v>
      </c>
      <c r="J126" s="212"/>
      <c r="K126" s="210">
        <v>0</v>
      </c>
      <c r="L126" s="18" t="s">
        <v>21</v>
      </c>
      <c r="M126" s="37">
        <v>60</v>
      </c>
      <c r="N126" s="37" t="s">
        <v>481</v>
      </c>
      <c r="O126" s="37" t="s">
        <v>91</v>
      </c>
      <c r="P126" s="315"/>
      <c r="Q126" s="30"/>
      <c r="R126" s="316"/>
      <c r="S126" s="305"/>
      <c r="T126" s="2" t="s">
        <v>998</v>
      </c>
      <c r="U126" s="26"/>
    </row>
    <row r="127" spans="1:21" customFormat="1" ht="40.5" hidden="1" customHeight="1" x14ac:dyDescent="0.25">
      <c r="A127" s="23">
        <v>91054</v>
      </c>
      <c r="B127" s="32"/>
      <c r="C127" s="584"/>
      <c r="D127" s="633"/>
      <c r="E127" s="89">
        <v>8</v>
      </c>
      <c r="F127" s="89" t="s">
        <v>105</v>
      </c>
      <c r="G127" s="90">
        <v>2362.6</v>
      </c>
      <c r="H127" s="267">
        <v>28611086</v>
      </c>
      <c r="I127" s="120">
        <f>+G127-G120</f>
        <v>1641.81</v>
      </c>
      <c r="J127" s="212"/>
      <c r="K127" s="210">
        <v>0</v>
      </c>
      <c r="L127" s="18" t="s">
        <v>21</v>
      </c>
      <c r="M127" s="37">
        <v>60</v>
      </c>
      <c r="N127" s="37" t="s">
        <v>481</v>
      </c>
      <c r="O127" s="37" t="s">
        <v>91</v>
      </c>
      <c r="P127" s="315"/>
      <c r="Q127" s="30"/>
      <c r="R127" s="316"/>
      <c r="S127" s="305"/>
      <c r="T127" s="2" t="s">
        <v>998</v>
      </c>
      <c r="U127" s="26"/>
    </row>
    <row r="128" spans="1:21" customFormat="1" ht="32.25" hidden="1" customHeight="1" thickBot="1" x14ac:dyDescent="0.3">
      <c r="A128" s="23">
        <v>91057</v>
      </c>
      <c r="B128" s="32"/>
      <c r="C128" s="585"/>
      <c r="D128" s="634"/>
      <c r="E128" s="111">
        <v>9</v>
      </c>
      <c r="F128" s="111" t="s">
        <v>107</v>
      </c>
      <c r="G128" s="112">
        <v>3271.11</v>
      </c>
      <c r="H128" s="268">
        <v>39613142</v>
      </c>
      <c r="I128" s="120">
        <f>+G128-G120</f>
        <v>2550.3200000000002</v>
      </c>
      <c r="J128" s="212"/>
      <c r="K128" s="210">
        <v>0</v>
      </c>
      <c r="L128" s="494" t="s">
        <v>21</v>
      </c>
      <c r="M128" s="222">
        <v>60</v>
      </c>
      <c r="N128" s="222" t="s">
        <v>481</v>
      </c>
      <c r="O128" s="222" t="s">
        <v>91</v>
      </c>
      <c r="P128" s="351"/>
      <c r="Q128" s="224"/>
      <c r="R128" s="352"/>
      <c r="S128" s="309"/>
      <c r="T128" s="2" t="s">
        <v>998</v>
      </c>
      <c r="U128" s="26"/>
    </row>
    <row r="129" spans="1:21" customFormat="1" ht="36.75" hidden="1" customHeight="1" x14ac:dyDescent="0.25">
      <c r="A129" s="23"/>
      <c r="B129" s="32"/>
      <c r="C129" s="589">
        <v>92028</v>
      </c>
      <c r="D129" s="586" t="s">
        <v>112</v>
      </c>
      <c r="E129" s="109">
        <v>1</v>
      </c>
      <c r="F129" s="109" t="s">
        <v>90</v>
      </c>
      <c r="G129" s="110">
        <v>840.95</v>
      </c>
      <c r="H129" s="266">
        <v>10183905</v>
      </c>
      <c r="I129" s="120"/>
      <c r="J129" s="286"/>
      <c r="K129" s="210">
        <v>0</v>
      </c>
      <c r="L129" s="493" t="s">
        <v>21</v>
      </c>
      <c r="M129" s="216">
        <v>70</v>
      </c>
      <c r="N129" s="216" t="s">
        <v>481</v>
      </c>
      <c r="O129" s="216" t="s">
        <v>91</v>
      </c>
      <c r="P129" s="350"/>
      <c r="Q12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348" t="s">
        <v>21</v>
      </c>
      <c r="S129" s="349">
        <v>70</v>
      </c>
      <c r="T129" s="2" t="s">
        <v>998</v>
      </c>
      <c r="U129" s="26" t="s">
        <v>998</v>
      </c>
    </row>
    <row r="130" spans="1:21" customFormat="1" ht="42.75" hidden="1" customHeight="1" x14ac:dyDescent="0.25">
      <c r="A130" s="23">
        <v>92031</v>
      </c>
      <c r="B130" s="32"/>
      <c r="C130" s="590"/>
      <c r="D130" s="587"/>
      <c r="E130" s="89">
        <v>2</v>
      </c>
      <c r="F130" s="89" t="s">
        <v>93</v>
      </c>
      <c r="G130" s="90">
        <v>1063.0999999999999</v>
      </c>
      <c r="H130" s="267">
        <v>12874141</v>
      </c>
      <c r="I130" s="120">
        <f>+G130-G129</f>
        <v>222.14999999999986</v>
      </c>
      <c r="J130" s="212"/>
      <c r="K130" s="210">
        <v>0</v>
      </c>
      <c r="L130" s="18" t="s">
        <v>21</v>
      </c>
      <c r="M130" s="37">
        <v>70</v>
      </c>
      <c r="N130" s="37" t="s">
        <v>481</v>
      </c>
      <c r="O130" s="37" t="s">
        <v>91</v>
      </c>
      <c r="P130" s="315"/>
      <c r="Q130" s="30"/>
      <c r="R130" s="316"/>
      <c r="S130" s="305"/>
      <c r="T130" s="2" t="s">
        <v>998</v>
      </c>
      <c r="U130" s="26"/>
    </row>
    <row r="131" spans="1:21" customFormat="1" ht="42.75" hidden="1" customHeight="1" x14ac:dyDescent="0.25">
      <c r="A131" s="23">
        <v>92034</v>
      </c>
      <c r="B131" s="32"/>
      <c r="C131" s="590"/>
      <c r="D131" s="587"/>
      <c r="E131" s="89">
        <v>3</v>
      </c>
      <c r="F131" s="89" t="s">
        <v>95</v>
      </c>
      <c r="G131" s="90">
        <v>1305.06</v>
      </c>
      <c r="H131" s="267">
        <v>15804277</v>
      </c>
      <c r="I131" s="120">
        <f>+G131-G129</f>
        <v>464.1099999999999</v>
      </c>
      <c r="J131" s="212"/>
      <c r="K131" s="210">
        <v>0</v>
      </c>
      <c r="L131" s="18" t="s">
        <v>21</v>
      </c>
      <c r="M131" s="37">
        <v>70</v>
      </c>
      <c r="N131" s="37" t="s">
        <v>481</v>
      </c>
      <c r="O131" s="37" t="s">
        <v>91</v>
      </c>
      <c r="P131" s="315"/>
      <c r="Q131" s="30"/>
      <c r="R131" s="316"/>
      <c r="S131" s="305"/>
      <c r="T131" s="2" t="s">
        <v>998</v>
      </c>
      <c r="U131" s="26"/>
    </row>
    <row r="132" spans="1:21" customFormat="1" ht="42.75" hidden="1" customHeight="1" x14ac:dyDescent="0.25">
      <c r="A132" s="23">
        <v>92040</v>
      </c>
      <c r="B132" s="32"/>
      <c r="C132" s="590"/>
      <c r="D132" s="587"/>
      <c r="E132" s="89">
        <v>4</v>
      </c>
      <c r="F132" s="89" t="s">
        <v>97</v>
      </c>
      <c r="G132" s="90">
        <v>2052.5300000000002</v>
      </c>
      <c r="H132" s="267">
        <v>24856138</v>
      </c>
      <c r="I132" s="120">
        <f>+G132-G129</f>
        <v>1211.5800000000002</v>
      </c>
      <c r="J132" s="212"/>
      <c r="K132" s="210">
        <v>0</v>
      </c>
      <c r="L132" s="18" t="s">
        <v>21</v>
      </c>
      <c r="M132" s="37">
        <v>70</v>
      </c>
      <c r="N132" s="37" t="s">
        <v>481</v>
      </c>
      <c r="O132" s="37" t="s">
        <v>91</v>
      </c>
      <c r="P132" s="315"/>
      <c r="Q132" s="30"/>
      <c r="R132" s="316"/>
      <c r="S132" s="305"/>
      <c r="T132" s="2" t="s">
        <v>998</v>
      </c>
      <c r="U132" s="26"/>
    </row>
    <row r="133" spans="1:21" customFormat="1" ht="42.75" hidden="1" customHeight="1" x14ac:dyDescent="0.25">
      <c r="A133" s="23">
        <v>92043</v>
      </c>
      <c r="B133" s="32"/>
      <c r="C133" s="590"/>
      <c r="D133" s="587"/>
      <c r="E133" s="89">
        <v>5</v>
      </c>
      <c r="F133" s="89" t="s">
        <v>99</v>
      </c>
      <c r="G133" s="90">
        <v>2574.79</v>
      </c>
      <c r="H133" s="267">
        <v>31180707</v>
      </c>
      <c r="I133" s="120">
        <f>+G133-G129</f>
        <v>1733.84</v>
      </c>
      <c r="J133" s="212"/>
      <c r="K133" s="210">
        <v>0</v>
      </c>
      <c r="L133" s="18" t="s">
        <v>21</v>
      </c>
      <c r="M133" s="37">
        <v>70</v>
      </c>
      <c r="N133" s="37" t="s">
        <v>481</v>
      </c>
      <c r="O133" s="37" t="s">
        <v>91</v>
      </c>
      <c r="P133" s="315"/>
      <c r="Q133" s="30"/>
      <c r="R133" s="316"/>
      <c r="S133" s="305"/>
      <c r="T133" s="2" t="s">
        <v>998</v>
      </c>
      <c r="U133" s="26"/>
    </row>
    <row r="134" spans="1:21" customFormat="1" ht="42.75" hidden="1" customHeight="1" x14ac:dyDescent="0.25">
      <c r="A134" s="23">
        <v>92046</v>
      </c>
      <c r="B134" s="32"/>
      <c r="C134" s="590"/>
      <c r="D134" s="587"/>
      <c r="E134" s="89">
        <v>6</v>
      </c>
      <c r="F134" s="89" t="s">
        <v>101</v>
      </c>
      <c r="G134" s="90">
        <v>3701.97</v>
      </c>
      <c r="H134" s="267">
        <v>44830857</v>
      </c>
      <c r="I134" s="120">
        <f>+G134-G129</f>
        <v>2861.0199999999995</v>
      </c>
      <c r="J134" s="212"/>
      <c r="K134" s="210">
        <v>0</v>
      </c>
      <c r="L134" s="18" t="s">
        <v>21</v>
      </c>
      <c r="M134" s="37">
        <v>70</v>
      </c>
      <c r="N134" s="37" t="s">
        <v>481</v>
      </c>
      <c r="O134" s="37" t="s">
        <v>91</v>
      </c>
      <c r="P134" s="315"/>
      <c r="Q134" s="30"/>
      <c r="R134" s="316"/>
      <c r="S134" s="305"/>
      <c r="T134" s="2" t="s">
        <v>998</v>
      </c>
      <c r="U134" s="26"/>
    </row>
    <row r="135" spans="1:21" customFormat="1" ht="31.5" hidden="1" customHeight="1" x14ac:dyDescent="0.25">
      <c r="A135" s="23">
        <v>92049</v>
      </c>
      <c r="B135" s="32"/>
      <c r="C135" s="590"/>
      <c r="D135" s="587"/>
      <c r="E135" s="89">
        <v>7</v>
      </c>
      <c r="F135" s="89" t="s">
        <v>103</v>
      </c>
      <c r="G135" s="90">
        <v>2283.04</v>
      </c>
      <c r="H135" s="267">
        <v>27647614</v>
      </c>
      <c r="I135" s="120">
        <f>+G135-G129</f>
        <v>1442.09</v>
      </c>
      <c r="J135" s="212"/>
      <c r="K135" s="210">
        <v>0</v>
      </c>
      <c r="L135" s="18" t="s">
        <v>21</v>
      </c>
      <c r="M135" s="37">
        <v>70</v>
      </c>
      <c r="N135" s="37" t="s">
        <v>481</v>
      </c>
      <c r="O135" s="37" t="s">
        <v>91</v>
      </c>
      <c r="P135" s="315"/>
      <c r="Q135" s="30"/>
      <c r="R135" s="316"/>
      <c r="S135" s="305"/>
      <c r="T135" s="2" t="s">
        <v>998</v>
      </c>
      <c r="U135" s="26"/>
    </row>
    <row r="136" spans="1:21" customFormat="1" ht="32.25" hidden="1" customHeight="1" x14ac:dyDescent="0.25">
      <c r="A136" s="23">
        <v>92052</v>
      </c>
      <c r="B136" s="32"/>
      <c r="C136" s="590"/>
      <c r="D136" s="587"/>
      <c r="E136" s="89">
        <v>8</v>
      </c>
      <c r="F136" s="89" t="s">
        <v>105</v>
      </c>
      <c r="G136" s="90">
        <v>2756.44</v>
      </c>
      <c r="H136" s="267">
        <v>33380488</v>
      </c>
      <c r="I136" s="120">
        <f>+G136-G129</f>
        <v>1915.49</v>
      </c>
      <c r="J136" s="212"/>
      <c r="K136" s="210">
        <v>0</v>
      </c>
      <c r="L136" s="18" t="s">
        <v>21</v>
      </c>
      <c r="M136" s="37">
        <v>70</v>
      </c>
      <c r="N136" s="37" t="s">
        <v>481</v>
      </c>
      <c r="O136" s="37" t="s">
        <v>91</v>
      </c>
      <c r="P136" s="315"/>
      <c r="Q136" s="30"/>
      <c r="R136" s="316"/>
      <c r="S136" s="305"/>
      <c r="T136" s="2" t="s">
        <v>998</v>
      </c>
      <c r="U136" s="26"/>
    </row>
    <row r="137" spans="1:21" customFormat="1" ht="30.75" hidden="1" customHeight="1" thickBot="1" x14ac:dyDescent="0.3">
      <c r="A137" s="23">
        <v>92055</v>
      </c>
      <c r="B137" s="32"/>
      <c r="C137" s="591"/>
      <c r="D137" s="588"/>
      <c r="E137" s="111">
        <v>9</v>
      </c>
      <c r="F137" s="111" t="s">
        <v>107</v>
      </c>
      <c r="G137" s="112">
        <v>3816.27</v>
      </c>
      <c r="H137" s="268">
        <v>46215030</v>
      </c>
      <c r="I137" s="120">
        <f>+G137-G129</f>
        <v>2975.3199999999997</v>
      </c>
      <c r="J137" s="212"/>
      <c r="K137" s="210">
        <v>0</v>
      </c>
      <c r="L137" s="494" t="s">
        <v>21</v>
      </c>
      <c r="M137" s="222">
        <v>70</v>
      </c>
      <c r="N137" s="222" t="s">
        <v>481</v>
      </c>
      <c r="O137" s="222" t="s">
        <v>91</v>
      </c>
      <c r="P137" s="351"/>
      <c r="Q137" s="224"/>
      <c r="R137" s="352"/>
      <c r="S137" s="309"/>
      <c r="T137" s="2" t="s">
        <v>998</v>
      </c>
      <c r="U137" s="26"/>
    </row>
    <row r="138" spans="1:21" customFormat="1" ht="37.5" hidden="1" customHeight="1" x14ac:dyDescent="0.25">
      <c r="A138" s="23"/>
      <c r="B138" s="32"/>
      <c r="C138" s="589">
        <v>92029</v>
      </c>
      <c r="D138" s="586" t="s">
        <v>113</v>
      </c>
      <c r="E138" s="109">
        <v>1</v>
      </c>
      <c r="F138" s="109" t="s">
        <v>90</v>
      </c>
      <c r="G138" s="110">
        <v>961.1</v>
      </c>
      <c r="H138" s="266">
        <v>11638921</v>
      </c>
      <c r="I138" s="120"/>
      <c r="J138" s="286"/>
      <c r="K138" s="210">
        <v>0</v>
      </c>
      <c r="L138" s="493" t="s">
        <v>21</v>
      </c>
      <c r="M138" s="216">
        <v>80</v>
      </c>
      <c r="N138" s="216" t="s">
        <v>481</v>
      </c>
      <c r="O138" s="216" t="s">
        <v>91</v>
      </c>
      <c r="P138" s="350"/>
      <c r="Q13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348" t="s">
        <v>21</v>
      </c>
      <c r="S138" s="349">
        <v>80</v>
      </c>
      <c r="T138" s="2" t="s">
        <v>998</v>
      </c>
      <c r="U138" s="26" t="s">
        <v>998</v>
      </c>
    </row>
    <row r="139" spans="1:21" customFormat="1" ht="40.5" hidden="1" customHeight="1" x14ac:dyDescent="0.25">
      <c r="A139" s="23">
        <v>92032</v>
      </c>
      <c r="B139" s="32"/>
      <c r="C139" s="590"/>
      <c r="D139" s="587"/>
      <c r="E139" s="89">
        <v>2</v>
      </c>
      <c r="F139" s="89" t="s">
        <v>93</v>
      </c>
      <c r="G139" s="90">
        <v>1214.98</v>
      </c>
      <c r="H139" s="267">
        <v>14713408</v>
      </c>
      <c r="I139" s="120">
        <f>+G139-G138</f>
        <v>253.88</v>
      </c>
      <c r="J139" s="212"/>
      <c r="K139" s="210">
        <v>0</v>
      </c>
      <c r="L139" s="18" t="s">
        <v>21</v>
      </c>
      <c r="M139" s="37">
        <v>80</v>
      </c>
      <c r="N139" s="37" t="s">
        <v>481</v>
      </c>
      <c r="O139" s="37" t="s">
        <v>91</v>
      </c>
      <c r="P139" s="315"/>
      <c r="Q139" s="30"/>
      <c r="R139" s="316"/>
      <c r="S139" s="305"/>
      <c r="T139" s="2" t="s">
        <v>998</v>
      </c>
      <c r="U139" s="26"/>
    </row>
    <row r="140" spans="1:21" customFormat="1" ht="40.5" hidden="1" customHeight="1" x14ac:dyDescent="0.25">
      <c r="A140" s="23">
        <v>92035</v>
      </c>
      <c r="B140" s="32"/>
      <c r="C140" s="590"/>
      <c r="D140" s="587"/>
      <c r="E140" s="89">
        <v>3</v>
      </c>
      <c r="F140" s="89" t="s">
        <v>95</v>
      </c>
      <c r="G140" s="90">
        <v>1491.55</v>
      </c>
      <c r="H140" s="267">
        <v>18062671</v>
      </c>
      <c r="I140" s="120">
        <f>+G140-G138</f>
        <v>530.44999999999993</v>
      </c>
      <c r="J140" s="212"/>
      <c r="K140" s="210">
        <v>0</v>
      </c>
      <c r="L140" s="18" t="s">
        <v>21</v>
      </c>
      <c r="M140" s="37">
        <v>80</v>
      </c>
      <c r="N140" s="37" t="s">
        <v>481</v>
      </c>
      <c r="O140" s="37" t="s">
        <v>91</v>
      </c>
      <c r="P140" s="315"/>
      <c r="Q140" s="30"/>
      <c r="R140" s="316"/>
      <c r="S140" s="305"/>
      <c r="T140" s="2" t="s">
        <v>998</v>
      </c>
      <c r="U140" s="26"/>
    </row>
    <row r="141" spans="1:21" customFormat="1" ht="40.5" hidden="1" customHeight="1" x14ac:dyDescent="0.25">
      <c r="A141" s="23">
        <v>92041</v>
      </c>
      <c r="B141" s="32"/>
      <c r="C141" s="590"/>
      <c r="D141" s="587"/>
      <c r="E141" s="89">
        <v>4</v>
      </c>
      <c r="F141" s="89" t="s">
        <v>97</v>
      </c>
      <c r="G141" s="90">
        <v>2345.77</v>
      </c>
      <c r="H141" s="267">
        <v>28407275</v>
      </c>
      <c r="I141" s="120">
        <f>+G141-G138</f>
        <v>1384.67</v>
      </c>
      <c r="J141" s="212"/>
      <c r="K141" s="210">
        <v>0</v>
      </c>
      <c r="L141" s="18" t="s">
        <v>21</v>
      </c>
      <c r="M141" s="37">
        <v>80</v>
      </c>
      <c r="N141" s="37" t="s">
        <v>481</v>
      </c>
      <c r="O141" s="37" t="s">
        <v>91</v>
      </c>
      <c r="P141" s="315"/>
      <c r="Q141" s="30"/>
      <c r="R141" s="316"/>
      <c r="S141" s="305"/>
      <c r="T141" s="2" t="s">
        <v>998</v>
      </c>
      <c r="U141" s="26"/>
    </row>
    <row r="142" spans="1:21" customFormat="1" ht="40.5" hidden="1" customHeight="1" x14ac:dyDescent="0.25">
      <c r="A142" s="23">
        <v>92044</v>
      </c>
      <c r="B142" s="32"/>
      <c r="C142" s="590"/>
      <c r="D142" s="587"/>
      <c r="E142" s="89">
        <v>5</v>
      </c>
      <c r="F142" s="89" t="s">
        <v>99</v>
      </c>
      <c r="G142" s="90">
        <v>2942.63</v>
      </c>
      <c r="H142" s="267">
        <v>35635249</v>
      </c>
      <c r="I142" s="120">
        <f>+G142-G138</f>
        <v>1981.5300000000002</v>
      </c>
      <c r="J142" s="212"/>
      <c r="K142" s="210">
        <v>0</v>
      </c>
      <c r="L142" s="18" t="s">
        <v>21</v>
      </c>
      <c r="M142" s="37">
        <v>80</v>
      </c>
      <c r="N142" s="37" t="s">
        <v>481</v>
      </c>
      <c r="O142" s="37" t="s">
        <v>91</v>
      </c>
      <c r="P142" s="315"/>
      <c r="Q142" s="30"/>
      <c r="R142" s="316"/>
      <c r="S142" s="305"/>
      <c r="T142" s="2" t="s">
        <v>998</v>
      </c>
      <c r="U142" s="26"/>
    </row>
    <row r="143" spans="1:21" customFormat="1" ht="40.5" hidden="1" customHeight="1" x14ac:dyDescent="0.25">
      <c r="A143" s="23">
        <v>92047</v>
      </c>
      <c r="B143" s="32"/>
      <c r="C143" s="590"/>
      <c r="D143" s="587"/>
      <c r="E143" s="89">
        <v>6</v>
      </c>
      <c r="F143" s="89" t="s">
        <v>101</v>
      </c>
      <c r="G143" s="90">
        <v>4230.8500000000004</v>
      </c>
      <c r="H143" s="267">
        <v>51235594</v>
      </c>
      <c r="I143" s="120">
        <f>+G143-G138</f>
        <v>3269.7500000000005</v>
      </c>
      <c r="J143" s="212"/>
      <c r="K143" s="210">
        <v>0</v>
      </c>
      <c r="L143" s="18" t="s">
        <v>21</v>
      </c>
      <c r="M143" s="37">
        <v>80</v>
      </c>
      <c r="N143" s="37" t="s">
        <v>481</v>
      </c>
      <c r="O143" s="37" t="s">
        <v>91</v>
      </c>
      <c r="P143" s="315"/>
      <c r="Q143" s="30"/>
      <c r="R143" s="316"/>
      <c r="S143" s="305"/>
      <c r="T143" s="2" t="s">
        <v>998</v>
      </c>
      <c r="U143" s="26"/>
    </row>
    <row r="144" spans="1:21" customFormat="1" ht="40.5" hidden="1" customHeight="1" x14ac:dyDescent="0.25">
      <c r="A144" s="23">
        <v>92050</v>
      </c>
      <c r="B144" s="32"/>
      <c r="C144" s="590"/>
      <c r="D144" s="587"/>
      <c r="E144" s="89">
        <v>7</v>
      </c>
      <c r="F144" s="89" t="s">
        <v>103</v>
      </c>
      <c r="G144" s="90">
        <v>2609.14</v>
      </c>
      <c r="H144" s="267">
        <v>31596685</v>
      </c>
      <c r="I144" s="120">
        <f>+G144-G138</f>
        <v>1648.04</v>
      </c>
      <c r="J144" s="212"/>
      <c r="K144" s="210">
        <v>0</v>
      </c>
      <c r="L144" s="18" t="s">
        <v>21</v>
      </c>
      <c r="M144" s="37">
        <v>80</v>
      </c>
      <c r="N144" s="37" t="s">
        <v>481</v>
      </c>
      <c r="O144" s="37" t="s">
        <v>91</v>
      </c>
      <c r="P144" s="315"/>
      <c r="Q144" s="30"/>
      <c r="R144" s="316"/>
      <c r="S144" s="305"/>
      <c r="T144" s="2" t="s">
        <v>998</v>
      </c>
      <c r="U144" s="26"/>
    </row>
    <row r="145" spans="1:21" customFormat="1" ht="40.5" hidden="1" customHeight="1" x14ac:dyDescent="0.25">
      <c r="A145" s="23">
        <v>92053</v>
      </c>
      <c r="B145" s="32"/>
      <c r="C145" s="590"/>
      <c r="D145" s="587"/>
      <c r="E145" s="89">
        <v>8</v>
      </c>
      <c r="F145" s="89" t="s">
        <v>105</v>
      </c>
      <c r="G145" s="90">
        <v>3150.19</v>
      </c>
      <c r="H145" s="267">
        <v>38148801</v>
      </c>
      <c r="I145" s="120">
        <f>+G145-G138</f>
        <v>2189.09</v>
      </c>
      <c r="J145" s="212"/>
      <c r="K145" s="210">
        <v>0</v>
      </c>
      <c r="L145" s="18" t="s">
        <v>21</v>
      </c>
      <c r="M145" s="37">
        <v>80</v>
      </c>
      <c r="N145" s="37" t="s">
        <v>481</v>
      </c>
      <c r="O145" s="37" t="s">
        <v>91</v>
      </c>
      <c r="P145" s="315"/>
      <c r="Q145" s="30"/>
      <c r="R145" s="316"/>
      <c r="S145" s="305"/>
      <c r="T145" s="2" t="s">
        <v>998</v>
      </c>
      <c r="U145" s="26"/>
    </row>
    <row r="146" spans="1:21" customFormat="1" ht="40.5" hidden="1" customHeight="1" thickBot="1" x14ac:dyDescent="0.3">
      <c r="A146" s="23">
        <v>92056</v>
      </c>
      <c r="B146" s="32"/>
      <c r="C146" s="591"/>
      <c r="D146" s="588"/>
      <c r="E146" s="111">
        <v>9</v>
      </c>
      <c r="F146" s="111" t="s">
        <v>107</v>
      </c>
      <c r="G146" s="112">
        <v>4361.4799999999996</v>
      </c>
      <c r="H146" s="268">
        <v>52817523</v>
      </c>
      <c r="I146" s="120">
        <f>+G146-G138</f>
        <v>3400.3799999999997</v>
      </c>
      <c r="J146" s="212"/>
      <c r="K146" s="210">
        <v>0</v>
      </c>
      <c r="L146" s="494" t="s">
        <v>21</v>
      </c>
      <c r="M146" s="222">
        <v>80</v>
      </c>
      <c r="N146" s="222" t="s">
        <v>481</v>
      </c>
      <c r="O146" s="222" t="s">
        <v>91</v>
      </c>
      <c r="P146" s="351"/>
      <c r="Q146" s="224"/>
      <c r="R146" s="352"/>
      <c r="S146" s="309"/>
      <c r="T146" s="2" t="s">
        <v>998</v>
      </c>
      <c r="U146" s="26"/>
    </row>
    <row r="147" spans="1:21" customFormat="1" ht="27" hidden="1" customHeight="1" x14ac:dyDescent="0.25">
      <c r="A147" s="23"/>
      <c r="B147" s="32"/>
      <c r="C147" s="589">
        <v>92030</v>
      </c>
      <c r="D147" s="629" t="s">
        <v>114</v>
      </c>
      <c r="E147" s="109">
        <v>1</v>
      </c>
      <c r="F147" s="109" t="s">
        <v>90</v>
      </c>
      <c r="G147" s="110">
        <v>1081.21</v>
      </c>
      <c r="H147" s="266">
        <v>13093453</v>
      </c>
      <c r="I147" s="120"/>
      <c r="J147" s="286"/>
      <c r="K147" s="210">
        <v>0</v>
      </c>
      <c r="L147" s="493" t="s">
        <v>21</v>
      </c>
      <c r="M147" s="216">
        <v>90</v>
      </c>
      <c r="N147" s="216" t="s">
        <v>481</v>
      </c>
      <c r="O147" s="216" t="s">
        <v>91</v>
      </c>
      <c r="P147" s="350"/>
      <c r="Q1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348" t="s">
        <v>21</v>
      </c>
      <c r="S147" s="349">
        <v>90</v>
      </c>
      <c r="T147" s="2" t="s">
        <v>998</v>
      </c>
      <c r="U147" s="26" t="s">
        <v>998</v>
      </c>
    </row>
    <row r="148" spans="1:21" customFormat="1" ht="40.5" hidden="1" customHeight="1" x14ac:dyDescent="0.25">
      <c r="A148" s="23">
        <v>92033</v>
      </c>
      <c r="B148" s="32"/>
      <c r="C148" s="590"/>
      <c r="D148" s="587"/>
      <c r="E148" s="89">
        <v>2</v>
      </c>
      <c r="F148" s="89" t="s">
        <v>93</v>
      </c>
      <c r="G148" s="90">
        <v>1366.85</v>
      </c>
      <c r="H148" s="267">
        <v>16552554</v>
      </c>
      <c r="I148" s="120">
        <f>+G148-G147</f>
        <v>285.63999999999987</v>
      </c>
      <c r="J148" s="512"/>
      <c r="K148" s="210">
        <v>0</v>
      </c>
      <c r="L148" s="18" t="s">
        <v>21</v>
      </c>
      <c r="M148" s="37">
        <v>90</v>
      </c>
      <c r="N148" s="37" t="s">
        <v>481</v>
      </c>
      <c r="O148" s="37" t="s">
        <v>91</v>
      </c>
      <c r="P148" s="315"/>
      <c r="Q148" s="30"/>
      <c r="R148" s="316"/>
      <c r="S148" s="305"/>
      <c r="T148" s="2" t="s">
        <v>998</v>
      </c>
      <c r="U148" s="26"/>
    </row>
    <row r="149" spans="1:21" customFormat="1" ht="40.5" hidden="1" customHeight="1" x14ac:dyDescent="0.25">
      <c r="A149" s="23">
        <v>92036</v>
      </c>
      <c r="B149" s="32"/>
      <c r="C149" s="590"/>
      <c r="D149" s="587"/>
      <c r="E149" s="89">
        <v>3</v>
      </c>
      <c r="F149" s="89" t="s">
        <v>95</v>
      </c>
      <c r="G149" s="90">
        <v>1677.95</v>
      </c>
      <c r="H149" s="267">
        <v>20319975</v>
      </c>
      <c r="I149" s="120">
        <f>+G149-G147</f>
        <v>596.74</v>
      </c>
      <c r="J149" s="512"/>
      <c r="K149" s="210">
        <v>0</v>
      </c>
      <c r="L149" s="18" t="s">
        <v>21</v>
      </c>
      <c r="M149" s="37">
        <v>90</v>
      </c>
      <c r="N149" s="37" t="s">
        <v>481</v>
      </c>
      <c r="O149" s="37" t="s">
        <v>91</v>
      </c>
      <c r="P149" s="315"/>
      <c r="Q149" s="30"/>
      <c r="R149" s="316"/>
      <c r="S149" s="305"/>
      <c r="T149" s="2" t="s">
        <v>998</v>
      </c>
      <c r="U149" s="26"/>
    </row>
    <row r="150" spans="1:21" customFormat="1" ht="40.5" hidden="1" customHeight="1" x14ac:dyDescent="0.25">
      <c r="A150" s="23">
        <v>92042</v>
      </c>
      <c r="B150" s="32"/>
      <c r="C150" s="590"/>
      <c r="D150" s="587"/>
      <c r="E150" s="89">
        <v>4</v>
      </c>
      <c r="F150" s="89" t="s">
        <v>97</v>
      </c>
      <c r="G150" s="90">
        <v>2638.96</v>
      </c>
      <c r="H150" s="267">
        <v>31957806</v>
      </c>
      <c r="I150" s="120">
        <f>+G150-G147</f>
        <v>1557.75</v>
      </c>
      <c r="J150" s="512"/>
      <c r="K150" s="210">
        <v>0</v>
      </c>
      <c r="L150" s="18" t="s">
        <v>21</v>
      </c>
      <c r="M150" s="37">
        <v>90</v>
      </c>
      <c r="N150" s="37" t="s">
        <v>481</v>
      </c>
      <c r="O150" s="37" t="s">
        <v>91</v>
      </c>
      <c r="P150" s="315"/>
      <c r="Q150" s="30"/>
      <c r="R150" s="316"/>
      <c r="S150" s="305"/>
      <c r="T150" s="2" t="s">
        <v>998</v>
      </c>
      <c r="U150" s="26"/>
    </row>
    <row r="151" spans="1:21" customFormat="1" ht="40.5" hidden="1" customHeight="1" x14ac:dyDescent="0.25">
      <c r="A151" s="23">
        <v>92045</v>
      </c>
      <c r="B151" s="32"/>
      <c r="C151" s="590"/>
      <c r="D151" s="587"/>
      <c r="E151" s="89">
        <v>5</v>
      </c>
      <c r="F151" s="89" t="s">
        <v>99</v>
      </c>
      <c r="G151" s="90">
        <v>3310.47</v>
      </c>
      <c r="H151" s="267">
        <v>40089792</v>
      </c>
      <c r="I151" s="120">
        <f>+G151-G147</f>
        <v>2229.2599999999998</v>
      </c>
      <c r="J151" s="512"/>
      <c r="K151" s="210">
        <v>0</v>
      </c>
      <c r="L151" s="18" t="s">
        <v>21</v>
      </c>
      <c r="M151" s="37">
        <v>90</v>
      </c>
      <c r="N151" s="37" t="s">
        <v>481</v>
      </c>
      <c r="O151" s="37" t="s">
        <v>91</v>
      </c>
      <c r="P151" s="315"/>
      <c r="Q151" s="30"/>
      <c r="R151" s="316"/>
      <c r="S151" s="305"/>
      <c r="T151" s="2" t="s">
        <v>998</v>
      </c>
      <c r="U151" s="26"/>
    </row>
    <row r="152" spans="1:21" customFormat="1" ht="40.5" hidden="1" customHeight="1" x14ac:dyDescent="0.25">
      <c r="A152" s="23">
        <v>92048</v>
      </c>
      <c r="B152" s="32"/>
      <c r="C152" s="590"/>
      <c r="D152" s="587"/>
      <c r="E152" s="89">
        <v>6</v>
      </c>
      <c r="F152" s="89" t="s">
        <v>101</v>
      </c>
      <c r="G152" s="90">
        <v>4759.6899999999996</v>
      </c>
      <c r="H152" s="267">
        <v>57639846</v>
      </c>
      <c r="I152" s="120">
        <f>+G152-G147</f>
        <v>3678.4799999999996</v>
      </c>
      <c r="J152" s="512"/>
      <c r="K152" s="210">
        <v>0</v>
      </c>
      <c r="L152" s="18" t="s">
        <v>21</v>
      </c>
      <c r="M152" s="37">
        <v>90</v>
      </c>
      <c r="N152" s="37" t="s">
        <v>481</v>
      </c>
      <c r="O152" s="37" t="s">
        <v>91</v>
      </c>
      <c r="P152" s="315"/>
      <c r="Q152" s="30"/>
      <c r="R152" s="316"/>
      <c r="S152" s="305"/>
      <c r="T152" s="2" t="s">
        <v>998</v>
      </c>
      <c r="U152" s="26"/>
    </row>
    <row r="153" spans="1:21" customFormat="1" ht="40.5" hidden="1" customHeight="1" x14ac:dyDescent="0.25">
      <c r="A153" s="23">
        <v>92051</v>
      </c>
      <c r="B153" s="32"/>
      <c r="C153" s="590"/>
      <c r="D153" s="587"/>
      <c r="E153" s="89">
        <v>7</v>
      </c>
      <c r="F153" s="89" t="s">
        <v>103</v>
      </c>
      <c r="G153" s="90">
        <v>2935.33</v>
      </c>
      <c r="H153" s="267">
        <v>35546846</v>
      </c>
      <c r="I153" s="120">
        <f>+G153-G147</f>
        <v>1854.12</v>
      </c>
      <c r="J153" s="512"/>
      <c r="K153" s="210">
        <v>0</v>
      </c>
      <c r="L153" s="18" t="s">
        <v>21</v>
      </c>
      <c r="M153" s="37">
        <v>90</v>
      </c>
      <c r="N153" s="37" t="s">
        <v>481</v>
      </c>
      <c r="O153" s="37" t="s">
        <v>91</v>
      </c>
      <c r="P153" s="315"/>
      <c r="Q153" s="30"/>
      <c r="R153" s="316"/>
      <c r="S153" s="305"/>
      <c r="T153" s="2" t="s">
        <v>998</v>
      </c>
      <c r="U153" s="26"/>
    </row>
    <row r="154" spans="1:21" customFormat="1" ht="40.5" hidden="1" customHeight="1" x14ac:dyDescent="0.25">
      <c r="A154" s="23">
        <v>92054</v>
      </c>
      <c r="B154" s="32"/>
      <c r="C154" s="590"/>
      <c r="D154" s="587"/>
      <c r="E154" s="89">
        <v>8</v>
      </c>
      <c r="F154" s="89" t="s">
        <v>105</v>
      </c>
      <c r="G154" s="90">
        <v>3543.95</v>
      </c>
      <c r="H154" s="267">
        <v>42917235</v>
      </c>
      <c r="I154" s="120">
        <f>+G154-G147</f>
        <v>2462.7399999999998</v>
      </c>
      <c r="J154" s="512"/>
      <c r="K154" s="210">
        <v>0</v>
      </c>
      <c r="L154" s="18" t="s">
        <v>21</v>
      </c>
      <c r="M154" s="37">
        <v>90</v>
      </c>
      <c r="N154" s="37" t="s">
        <v>481</v>
      </c>
      <c r="O154" s="37" t="s">
        <v>91</v>
      </c>
      <c r="P154" s="315"/>
      <c r="Q154" s="30"/>
      <c r="R154" s="316"/>
      <c r="S154" s="305"/>
      <c r="T154" s="2" t="s">
        <v>998</v>
      </c>
      <c r="U154" s="26"/>
    </row>
    <row r="155" spans="1:21" customFormat="1" ht="40.5" hidden="1" customHeight="1" thickBot="1" x14ac:dyDescent="0.3">
      <c r="A155" s="23">
        <v>92057</v>
      </c>
      <c r="B155" s="32"/>
      <c r="C155" s="591"/>
      <c r="D155" s="588"/>
      <c r="E155" s="111">
        <v>9</v>
      </c>
      <c r="F155" s="111" t="s">
        <v>107</v>
      </c>
      <c r="G155" s="112">
        <v>4906.6400000000003</v>
      </c>
      <c r="H155" s="268">
        <v>59419410</v>
      </c>
      <c r="I155" s="120">
        <f>+G155-G147</f>
        <v>3825.4300000000003</v>
      </c>
      <c r="J155" s="512"/>
      <c r="K155" s="210">
        <v>0</v>
      </c>
      <c r="L155" s="494" t="s">
        <v>21</v>
      </c>
      <c r="M155" s="222">
        <v>90</v>
      </c>
      <c r="N155" s="222" t="s">
        <v>481</v>
      </c>
      <c r="O155" s="222" t="s">
        <v>91</v>
      </c>
      <c r="P155" s="351"/>
      <c r="Q155" s="224"/>
      <c r="R155" s="352"/>
      <c r="S155" s="309"/>
      <c r="T155" s="2" t="s">
        <v>998</v>
      </c>
      <c r="U155" s="26"/>
    </row>
    <row r="156" spans="1:21" customFormat="1" ht="34.5" hidden="1" customHeight="1" thickBot="1" x14ac:dyDescent="0.3">
      <c r="A156" s="1"/>
      <c r="B156" s="57">
        <v>10016</v>
      </c>
      <c r="C156" s="534" t="s">
        <v>115</v>
      </c>
      <c r="D156" s="535" t="s">
        <v>116</v>
      </c>
      <c r="E156" s="536"/>
      <c r="F156" s="536" t="s">
        <v>20</v>
      </c>
      <c r="G156" s="537">
        <v>1531.62</v>
      </c>
      <c r="H156" s="538">
        <v>18547918</v>
      </c>
      <c r="I156" s="120"/>
      <c r="J156" s="210"/>
      <c r="K156" s="210">
        <v>0</v>
      </c>
      <c r="L156" s="496" t="s">
        <v>21</v>
      </c>
      <c r="M156" s="353">
        <v>100</v>
      </c>
      <c r="N156" s="354" t="s">
        <v>481</v>
      </c>
      <c r="O156" s="354" t="s">
        <v>91</v>
      </c>
      <c r="P156" s="355"/>
      <c r="Q156"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357" t="s">
        <v>21</v>
      </c>
      <c r="S156" s="353">
        <v>100</v>
      </c>
      <c r="T156" s="2" t="s">
        <v>998</v>
      </c>
      <c r="U156" s="26" t="s">
        <v>998</v>
      </c>
    </row>
    <row r="157" spans="1:21" customFormat="1" ht="22.5" hidden="1" customHeight="1" x14ac:dyDescent="0.25">
      <c r="A157" s="23"/>
      <c r="B157" s="57">
        <v>100128</v>
      </c>
      <c r="C157" s="635" t="s">
        <v>117</v>
      </c>
      <c r="D157" s="638" t="s">
        <v>118</v>
      </c>
      <c r="E157" s="109">
        <v>1</v>
      </c>
      <c r="F157" s="109" t="s">
        <v>119</v>
      </c>
      <c r="G157" s="110">
        <v>2054.23</v>
      </c>
      <c r="H157" s="266">
        <v>24876725</v>
      </c>
      <c r="I157" s="120"/>
      <c r="J157" s="513">
        <v>456.23</v>
      </c>
      <c r="K157" s="467">
        <v>5524945</v>
      </c>
      <c r="L157" s="493" t="s">
        <v>21</v>
      </c>
      <c r="M157" s="215">
        <v>100</v>
      </c>
      <c r="N157" s="216" t="s">
        <v>481</v>
      </c>
      <c r="O157" s="216" t="s">
        <v>91</v>
      </c>
      <c r="P157" s="217" t="s">
        <v>120</v>
      </c>
      <c r="Q1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19" t="s">
        <v>21</v>
      </c>
      <c r="S157" s="304">
        <v>100</v>
      </c>
      <c r="T157" s="2" t="s">
        <v>998</v>
      </c>
      <c r="U157" s="26" t="s">
        <v>998</v>
      </c>
    </row>
    <row r="158" spans="1:21" customFormat="1" ht="42.75" hidden="1" customHeight="1" x14ac:dyDescent="0.25">
      <c r="A158" s="23" t="s">
        <v>121</v>
      </c>
      <c r="B158" s="57"/>
      <c r="C158" s="636"/>
      <c r="D158" s="639"/>
      <c r="E158" s="89">
        <v>2</v>
      </c>
      <c r="F158" s="89" t="s">
        <v>93</v>
      </c>
      <c r="G158" s="90">
        <v>2370.92</v>
      </c>
      <c r="H158" s="267">
        <v>28711841</v>
      </c>
      <c r="I158" s="120">
        <f>+G158-G157</f>
        <v>316.69000000000005</v>
      </c>
      <c r="J158" s="286"/>
      <c r="K158" s="210">
        <v>0</v>
      </c>
      <c r="L158" s="18" t="s">
        <v>21</v>
      </c>
      <c r="M158" s="25">
        <v>100</v>
      </c>
      <c r="N158" s="37" t="s">
        <v>481</v>
      </c>
      <c r="O158" s="37" t="s">
        <v>91</v>
      </c>
      <c r="P158" s="211"/>
      <c r="Q158" s="30"/>
      <c r="R158" s="294"/>
      <c r="S158" s="305"/>
      <c r="T158" s="2" t="s">
        <v>998</v>
      </c>
      <c r="U158" s="26"/>
    </row>
    <row r="159" spans="1:21" customFormat="1" ht="42.75" hidden="1" customHeight="1" x14ac:dyDescent="0.25">
      <c r="A159" s="23" t="s">
        <v>122</v>
      </c>
      <c r="B159" s="57"/>
      <c r="C159" s="636"/>
      <c r="D159" s="639"/>
      <c r="E159" s="89">
        <v>3</v>
      </c>
      <c r="F159" s="89" t="s">
        <v>95</v>
      </c>
      <c r="G159" s="90">
        <v>2716.7</v>
      </c>
      <c r="H159" s="267">
        <v>32899237</v>
      </c>
      <c r="I159" s="120">
        <f>+G159-G157</f>
        <v>662.4699999999998</v>
      </c>
      <c r="J159" s="286"/>
      <c r="K159" s="210">
        <v>0</v>
      </c>
      <c r="L159" s="18" t="s">
        <v>21</v>
      </c>
      <c r="M159" s="25">
        <v>100</v>
      </c>
      <c r="N159" s="37" t="s">
        <v>481</v>
      </c>
      <c r="O159" s="37" t="s">
        <v>91</v>
      </c>
      <c r="P159" s="211"/>
      <c r="Q159" s="30"/>
      <c r="R159" s="294"/>
      <c r="S159" s="305"/>
      <c r="T159" s="2" t="s">
        <v>998</v>
      </c>
      <c r="U159" s="26"/>
    </row>
    <row r="160" spans="1:21" customFormat="1" ht="28.5" hidden="1" customHeight="1" x14ac:dyDescent="0.25">
      <c r="A160" s="23" t="s">
        <v>123</v>
      </c>
      <c r="B160" s="57"/>
      <c r="C160" s="636"/>
      <c r="D160" s="639"/>
      <c r="E160" s="89">
        <v>4</v>
      </c>
      <c r="F160" s="89" t="s">
        <v>97</v>
      </c>
      <c r="G160" s="90">
        <v>3784.76</v>
      </c>
      <c r="H160" s="267">
        <v>45833444</v>
      </c>
      <c r="I160" s="120">
        <f>+G160-G157</f>
        <v>1730.5300000000002</v>
      </c>
      <c r="J160" s="286"/>
      <c r="K160" s="210">
        <v>0</v>
      </c>
      <c r="L160" s="18" t="s">
        <v>21</v>
      </c>
      <c r="M160" s="25">
        <v>100</v>
      </c>
      <c r="N160" s="37" t="s">
        <v>481</v>
      </c>
      <c r="O160" s="37" t="s">
        <v>91</v>
      </c>
      <c r="P160" s="211"/>
      <c r="Q160" s="30"/>
      <c r="R160" s="294"/>
      <c r="S160" s="305"/>
      <c r="T160" s="2" t="s">
        <v>998</v>
      </c>
      <c r="U160" s="26"/>
    </row>
    <row r="161" spans="1:21" customFormat="1" ht="28.5" hidden="1" customHeight="1" x14ac:dyDescent="0.25">
      <c r="A161" s="23" t="s">
        <v>124</v>
      </c>
      <c r="B161" s="57"/>
      <c r="C161" s="636"/>
      <c r="D161" s="639"/>
      <c r="E161" s="89">
        <v>5</v>
      </c>
      <c r="F161" s="89" t="s">
        <v>125</v>
      </c>
      <c r="G161" s="90">
        <v>4530.1499999999996</v>
      </c>
      <c r="H161" s="267">
        <v>54860117</v>
      </c>
      <c r="I161" s="120">
        <f>+G161-G157</f>
        <v>2475.9199999999996</v>
      </c>
      <c r="J161" s="286"/>
      <c r="K161" s="210">
        <v>0</v>
      </c>
      <c r="L161" s="18" t="s">
        <v>21</v>
      </c>
      <c r="M161" s="25">
        <v>100</v>
      </c>
      <c r="N161" s="37" t="s">
        <v>481</v>
      </c>
      <c r="O161" s="37" t="s">
        <v>91</v>
      </c>
      <c r="P161" s="211"/>
      <c r="Q161" s="30"/>
      <c r="R161" s="294"/>
      <c r="S161" s="305"/>
      <c r="T161" s="2" t="s">
        <v>998</v>
      </c>
      <c r="U161" s="26"/>
    </row>
    <row r="162" spans="1:21" customFormat="1" ht="28.5" hidden="1" customHeight="1" x14ac:dyDescent="0.25">
      <c r="A162" s="23" t="s">
        <v>126</v>
      </c>
      <c r="B162" s="57"/>
      <c r="C162" s="636"/>
      <c r="D162" s="639"/>
      <c r="E162" s="89">
        <v>6</v>
      </c>
      <c r="F162" s="89" t="s">
        <v>101</v>
      </c>
      <c r="G162" s="90">
        <v>6141</v>
      </c>
      <c r="H162" s="267">
        <v>74367510</v>
      </c>
      <c r="I162" s="120">
        <f>+G162-G157</f>
        <v>4086.77</v>
      </c>
      <c r="J162" s="286"/>
      <c r="K162" s="210">
        <v>0</v>
      </c>
      <c r="L162" s="18" t="s">
        <v>21</v>
      </c>
      <c r="M162" s="25">
        <v>100</v>
      </c>
      <c r="N162" s="37" t="s">
        <v>481</v>
      </c>
      <c r="O162" s="37" t="s">
        <v>91</v>
      </c>
      <c r="P162" s="211"/>
      <c r="Q162" s="30"/>
      <c r="R162" s="294"/>
      <c r="S162" s="305"/>
      <c r="T162" s="2" t="s">
        <v>998</v>
      </c>
      <c r="U162" s="26"/>
    </row>
    <row r="163" spans="1:21" customFormat="1" ht="28.5" hidden="1" customHeight="1" x14ac:dyDescent="0.25">
      <c r="A163" s="23" t="s">
        <v>127</v>
      </c>
      <c r="B163" s="57"/>
      <c r="C163" s="636"/>
      <c r="D163" s="639"/>
      <c r="E163" s="89">
        <v>7</v>
      </c>
      <c r="F163" s="89" t="s">
        <v>103</v>
      </c>
      <c r="G163" s="90">
        <v>4114.18</v>
      </c>
      <c r="H163" s="267">
        <v>49822720</v>
      </c>
      <c r="I163" s="120">
        <f>+G163-G157</f>
        <v>2059.9500000000003</v>
      </c>
      <c r="J163" s="286"/>
      <c r="K163" s="210">
        <v>0</v>
      </c>
      <c r="L163" s="18" t="s">
        <v>21</v>
      </c>
      <c r="M163" s="25">
        <v>100</v>
      </c>
      <c r="N163" s="37" t="s">
        <v>481</v>
      </c>
      <c r="O163" s="37" t="s">
        <v>91</v>
      </c>
      <c r="P163" s="211"/>
      <c r="Q163" s="30"/>
      <c r="R163" s="294"/>
      <c r="S163" s="305"/>
      <c r="T163" s="2" t="s">
        <v>998</v>
      </c>
      <c r="U163" s="26"/>
    </row>
    <row r="164" spans="1:21" customFormat="1" ht="28.5" hidden="1" customHeight="1" x14ac:dyDescent="0.25">
      <c r="A164" s="23" t="s">
        <v>128</v>
      </c>
      <c r="B164" s="57"/>
      <c r="C164" s="636"/>
      <c r="D164" s="639"/>
      <c r="E164" s="89">
        <v>8</v>
      </c>
      <c r="F164" s="89" t="s">
        <v>105</v>
      </c>
      <c r="G164" s="90">
        <v>4789.97</v>
      </c>
      <c r="H164" s="267">
        <v>58006537</v>
      </c>
      <c r="I164" s="120">
        <f>+G164-G157</f>
        <v>2735.7400000000002</v>
      </c>
      <c r="J164" s="286"/>
      <c r="K164" s="210">
        <v>0</v>
      </c>
      <c r="L164" s="18" t="s">
        <v>21</v>
      </c>
      <c r="M164" s="25">
        <v>100</v>
      </c>
      <c r="N164" s="37" t="s">
        <v>481</v>
      </c>
      <c r="O164" s="37" t="s">
        <v>91</v>
      </c>
      <c r="P164" s="211"/>
      <c r="Q164" s="30"/>
      <c r="R164" s="294"/>
      <c r="S164" s="305"/>
      <c r="T164" s="2" t="s">
        <v>998</v>
      </c>
      <c r="U164" s="26"/>
    </row>
    <row r="165" spans="1:21" customFormat="1" ht="29.25" hidden="1" customHeight="1" thickBot="1" x14ac:dyDescent="0.3">
      <c r="A165" s="23" t="s">
        <v>129</v>
      </c>
      <c r="B165" s="57"/>
      <c r="C165" s="637"/>
      <c r="D165" s="640"/>
      <c r="E165" s="111">
        <v>9</v>
      </c>
      <c r="F165" s="111" t="s">
        <v>107</v>
      </c>
      <c r="G165" s="112">
        <v>6304.8</v>
      </c>
      <c r="H165" s="268">
        <v>76351128</v>
      </c>
      <c r="I165" s="120">
        <f>+G165-G157</f>
        <v>4250.57</v>
      </c>
      <c r="J165" s="286"/>
      <c r="K165" s="210">
        <v>0</v>
      </c>
      <c r="L165" s="494" t="s">
        <v>21</v>
      </c>
      <c r="M165" s="221">
        <v>100</v>
      </c>
      <c r="N165" s="222" t="s">
        <v>481</v>
      </c>
      <c r="O165" s="222" t="s">
        <v>91</v>
      </c>
      <c r="P165" s="223"/>
      <c r="Q165" s="224"/>
      <c r="R165" s="295"/>
      <c r="S165" s="309"/>
      <c r="T165" s="2" t="s">
        <v>998</v>
      </c>
      <c r="U165" s="26"/>
    </row>
    <row r="166" spans="1:21" customFormat="1" ht="19.5" hidden="1" customHeight="1" x14ac:dyDescent="0.25">
      <c r="A166" s="23"/>
      <c r="B166" s="57"/>
      <c r="C166" s="583">
        <v>90020</v>
      </c>
      <c r="D166" s="586" t="s">
        <v>130</v>
      </c>
      <c r="E166" s="109">
        <v>1</v>
      </c>
      <c r="F166" s="109" t="s">
        <v>90</v>
      </c>
      <c r="G166" s="110">
        <v>0</v>
      </c>
      <c r="H166" s="266">
        <v>0</v>
      </c>
      <c r="I166" s="120"/>
      <c r="J166" s="513"/>
      <c r="K166" s="210">
        <v>0</v>
      </c>
      <c r="L166" s="493" t="s">
        <v>21</v>
      </c>
      <c r="M166" s="216">
        <v>0</v>
      </c>
      <c r="N166" s="216" t="s">
        <v>481</v>
      </c>
      <c r="O166" s="216" t="s">
        <v>91</v>
      </c>
      <c r="P166" s="217" t="s">
        <v>120</v>
      </c>
      <c r="Q166"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348" t="s">
        <v>21</v>
      </c>
      <c r="S166" s="349">
        <v>0</v>
      </c>
      <c r="T166" s="2" t="s">
        <v>998</v>
      </c>
      <c r="U166" s="26" t="s">
        <v>998</v>
      </c>
    </row>
    <row r="167" spans="1:21" customFormat="1" ht="47.25" hidden="1" customHeight="1" x14ac:dyDescent="0.25">
      <c r="A167" s="16">
        <v>90027</v>
      </c>
      <c r="B167" s="57"/>
      <c r="C167" s="584"/>
      <c r="D167" s="587"/>
      <c r="E167" s="89">
        <v>2</v>
      </c>
      <c r="F167" s="89" t="s">
        <v>93</v>
      </c>
      <c r="G167" s="90">
        <v>0</v>
      </c>
      <c r="H167" s="267">
        <v>0</v>
      </c>
      <c r="I167" s="120"/>
      <c r="J167" s="286"/>
      <c r="K167" s="210">
        <v>0</v>
      </c>
      <c r="L167" s="18" t="s">
        <v>21</v>
      </c>
      <c r="M167" s="37">
        <v>0</v>
      </c>
      <c r="N167" s="37" t="s">
        <v>481</v>
      </c>
      <c r="O167" s="37" t="s">
        <v>91</v>
      </c>
      <c r="P167" s="211"/>
      <c r="Q167" s="317"/>
      <c r="R167" s="294"/>
      <c r="S167" s="305"/>
      <c r="T167" s="2" t="s">
        <v>998</v>
      </c>
      <c r="U167" s="26"/>
    </row>
    <row r="168" spans="1:21" customFormat="1" ht="41.25" hidden="1" customHeight="1" x14ac:dyDescent="0.25">
      <c r="A168" s="16">
        <v>90021</v>
      </c>
      <c r="B168" s="57"/>
      <c r="C168" s="584"/>
      <c r="D168" s="587"/>
      <c r="E168" s="89">
        <v>3</v>
      </c>
      <c r="F168" s="89" t="s">
        <v>95</v>
      </c>
      <c r="G168" s="90">
        <v>0</v>
      </c>
      <c r="H168" s="267">
        <v>0</v>
      </c>
      <c r="I168" s="120"/>
      <c r="J168" s="286"/>
      <c r="K168" s="210">
        <v>0</v>
      </c>
      <c r="L168" s="18" t="s">
        <v>21</v>
      </c>
      <c r="M168" s="37">
        <v>0</v>
      </c>
      <c r="N168" s="37" t="s">
        <v>481</v>
      </c>
      <c r="O168" s="37" t="s">
        <v>91</v>
      </c>
      <c r="P168" s="211"/>
      <c r="Q168" s="317"/>
      <c r="R168" s="294"/>
      <c r="S168" s="305"/>
      <c r="T168" s="2" t="s">
        <v>998</v>
      </c>
      <c r="U168" s="26"/>
    </row>
    <row r="169" spans="1:21" customFormat="1" ht="34.5" hidden="1" customHeight="1" x14ac:dyDescent="0.25">
      <c r="A169" s="16">
        <v>90028</v>
      </c>
      <c r="B169" s="57"/>
      <c r="C169" s="584"/>
      <c r="D169" s="587"/>
      <c r="E169" s="89">
        <v>4</v>
      </c>
      <c r="F169" s="89" t="s">
        <v>97</v>
      </c>
      <c r="G169" s="90">
        <v>0</v>
      </c>
      <c r="H169" s="267">
        <v>0</v>
      </c>
      <c r="I169" s="120"/>
      <c r="J169" s="286"/>
      <c r="K169" s="210">
        <v>0</v>
      </c>
      <c r="L169" s="18" t="s">
        <v>21</v>
      </c>
      <c r="M169" s="37">
        <v>0</v>
      </c>
      <c r="N169" s="37" t="s">
        <v>481</v>
      </c>
      <c r="O169" s="37" t="s">
        <v>91</v>
      </c>
      <c r="P169" s="211"/>
      <c r="Q169" s="317"/>
      <c r="R169" s="294"/>
      <c r="S169" s="305"/>
      <c r="T169" s="2" t="s">
        <v>998</v>
      </c>
      <c r="U169" s="26"/>
    </row>
    <row r="170" spans="1:21" customFormat="1" ht="34.5" hidden="1" customHeight="1" x14ac:dyDescent="0.25">
      <c r="A170" s="16">
        <v>90029</v>
      </c>
      <c r="B170" s="57"/>
      <c r="C170" s="584"/>
      <c r="D170" s="587"/>
      <c r="E170" s="89">
        <v>5</v>
      </c>
      <c r="F170" s="89" t="s">
        <v>125</v>
      </c>
      <c r="G170" s="90">
        <v>0</v>
      </c>
      <c r="H170" s="267">
        <v>0</v>
      </c>
      <c r="I170" s="120"/>
      <c r="J170" s="286"/>
      <c r="K170" s="210">
        <v>0</v>
      </c>
      <c r="L170" s="18" t="s">
        <v>21</v>
      </c>
      <c r="M170" s="37">
        <v>0</v>
      </c>
      <c r="N170" s="37" t="s">
        <v>481</v>
      </c>
      <c r="O170" s="37" t="s">
        <v>91</v>
      </c>
      <c r="P170" s="211"/>
      <c r="Q170" s="317"/>
      <c r="R170" s="294"/>
      <c r="S170" s="305"/>
      <c r="T170" s="2" t="s">
        <v>998</v>
      </c>
      <c r="U170" s="26"/>
    </row>
    <row r="171" spans="1:21" customFormat="1" ht="34.5" hidden="1" customHeight="1" x14ac:dyDescent="0.25">
      <c r="A171" s="16">
        <v>90030</v>
      </c>
      <c r="B171" s="57"/>
      <c r="C171" s="584"/>
      <c r="D171" s="587"/>
      <c r="E171" s="89">
        <v>6</v>
      </c>
      <c r="F171" s="89" t="s">
        <v>101</v>
      </c>
      <c r="G171" s="90">
        <v>0</v>
      </c>
      <c r="H171" s="267">
        <v>0</v>
      </c>
      <c r="I171" s="120"/>
      <c r="J171" s="286"/>
      <c r="K171" s="210">
        <v>0</v>
      </c>
      <c r="L171" s="18" t="s">
        <v>21</v>
      </c>
      <c r="M171" s="37">
        <v>0</v>
      </c>
      <c r="N171" s="37" t="s">
        <v>481</v>
      </c>
      <c r="O171" s="37" t="s">
        <v>91</v>
      </c>
      <c r="P171" s="211"/>
      <c r="Q171" s="317"/>
      <c r="R171" s="294"/>
      <c r="S171" s="305"/>
      <c r="T171" s="2" t="s">
        <v>998</v>
      </c>
      <c r="U171" s="26"/>
    </row>
    <row r="172" spans="1:21" customFormat="1" ht="34.5" hidden="1" customHeight="1" x14ac:dyDescent="0.25">
      <c r="A172" s="16">
        <v>90031</v>
      </c>
      <c r="B172" s="57"/>
      <c r="C172" s="584"/>
      <c r="D172" s="587"/>
      <c r="E172" s="89">
        <v>7</v>
      </c>
      <c r="F172" s="89" t="s">
        <v>103</v>
      </c>
      <c r="G172" s="90">
        <v>0</v>
      </c>
      <c r="H172" s="267">
        <v>0</v>
      </c>
      <c r="I172" s="120"/>
      <c r="J172" s="286"/>
      <c r="K172" s="210">
        <v>0</v>
      </c>
      <c r="L172" s="18" t="s">
        <v>21</v>
      </c>
      <c r="M172" s="37">
        <v>0</v>
      </c>
      <c r="N172" s="37" t="s">
        <v>481</v>
      </c>
      <c r="O172" s="37" t="s">
        <v>91</v>
      </c>
      <c r="P172" s="211"/>
      <c r="Q172" s="317"/>
      <c r="R172" s="294"/>
      <c r="S172" s="305"/>
      <c r="T172" s="2" t="s">
        <v>998</v>
      </c>
      <c r="U172" s="26"/>
    </row>
    <row r="173" spans="1:21" customFormat="1" ht="34.5" hidden="1" customHeight="1" x14ac:dyDescent="0.25">
      <c r="A173" s="16">
        <v>90022</v>
      </c>
      <c r="B173" s="57"/>
      <c r="C173" s="584"/>
      <c r="D173" s="587"/>
      <c r="E173" s="89">
        <v>8</v>
      </c>
      <c r="F173" s="89" t="s">
        <v>105</v>
      </c>
      <c r="G173" s="90">
        <v>0</v>
      </c>
      <c r="H173" s="267">
        <v>0</v>
      </c>
      <c r="I173" s="120"/>
      <c r="J173" s="286"/>
      <c r="K173" s="210">
        <v>0</v>
      </c>
      <c r="L173" s="18" t="s">
        <v>21</v>
      </c>
      <c r="M173" s="37">
        <v>0</v>
      </c>
      <c r="N173" s="37" t="s">
        <v>481</v>
      </c>
      <c r="O173" s="37" t="s">
        <v>91</v>
      </c>
      <c r="P173" s="211"/>
      <c r="Q173" s="317"/>
      <c r="R173" s="294"/>
      <c r="S173" s="305"/>
      <c r="T173" s="2" t="s">
        <v>998</v>
      </c>
      <c r="U173" s="26"/>
    </row>
    <row r="174" spans="1:21" customFormat="1" ht="38.25" hidden="1" customHeight="1" thickBot="1" x14ac:dyDescent="0.3">
      <c r="A174" s="16">
        <v>90032</v>
      </c>
      <c r="B174" s="57"/>
      <c r="C174" s="585"/>
      <c r="D174" s="588"/>
      <c r="E174" s="111">
        <v>9</v>
      </c>
      <c r="F174" s="111" t="s">
        <v>107</v>
      </c>
      <c r="G174" s="112">
        <v>0</v>
      </c>
      <c r="H174" s="268">
        <v>0</v>
      </c>
      <c r="I174" s="120"/>
      <c r="J174" s="286"/>
      <c r="K174" s="210">
        <v>0</v>
      </c>
      <c r="L174" s="494" t="s">
        <v>21</v>
      </c>
      <c r="M174" s="222">
        <v>0</v>
      </c>
      <c r="N174" s="222" t="s">
        <v>481</v>
      </c>
      <c r="O174" s="222" t="s">
        <v>91</v>
      </c>
      <c r="P174" s="223"/>
      <c r="Q174" s="361"/>
      <c r="R174" s="295"/>
      <c r="S174" s="309"/>
      <c r="T174" s="2" t="s">
        <v>998</v>
      </c>
      <c r="U174" s="26"/>
    </row>
    <row r="175" spans="1:21" customFormat="1" ht="37.5" hidden="1" customHeight="1" x14ac:dyDescent="0.25">
      <c r="A175" s="23"/>
      <c r="B175" s="57"/>
      <c r="C175" s="583">
        <v>91058</v>
      </c>
      <c r="D175" s="632" t="s">
        <v>131</v>
      </c>
      <c r="E175" s="109">
        <v>1</v>
      </c>
      <c r="F175" s="109" t="s">
        <v>90</v>
      </c>
      <c r="G175" s="110">
        <v>821.69</v>
      </c>
      <c r="H175" s="266">
        <v>9950666</v>
      </c>
      <c r="I175" s="120"/>
      <c r="J175" s="514">
        <v>182.5</v>
      </c>
      <c r="K175" s="467">
        <v>2210075</v>
      </c>
      <c r="L175" s="493" t="s">
        <v>21</v>
      </c>
      <c r="M175" s="216">
        <v>40</v>
      </c>
      <c r="N175" s="216" t="s">
        <v>481</v>
      </c>
      <c r="O175" s="216" t="s">
        <v>91</v>
      </c>
      <c r="P175" s="217" t="s">
        <v>120</v>
      </c>
      <c r="Q1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348" t="s">
        <v>21</v>
      </c>
      <c r="S175" s="349">
        <v>40</v>
      </c>
      <c r="T175" s="2" t="s">
        <v>998</v>
      </c>
      <c r="U175" s="26" t="s">
        <v>998</v>
      </c>
    </row>
    <row r="176" spans="1:21" customFormat="1" ht="42.75" hidden="1" customHeight="1" x14ac:dyDescent="0.25">
      <c r="A176" s="23">
        <v>91061</v>
      </c>
      <c r="B176" s="57"/>
      <c r="C176" s="584"/>
      <c r="D176" s="633"/>
      <c r="E176" s="89">
        <v>2</v>
      </c>
      <c r="F176" s="89" t="s">
        <v>93</v>
      </c>
      <c r="G176" s="90">
        <v>948.37</v>
      </c>
      <c r="H176" s="267">
        <v>11484761</v>
      </c>
      <c r="I176" s="120">
        <f>+G176-G175</f>
        <v>126.67999999999995</v>
      </c>
      <c r="J176" s="512"/>
      <c r="K176" s="210">
        <v>0</v>
      </c>
      <c r="L176" s="18" t="s">
        <v>21</v>
      </c>
      <c r="M176" s="37">
        <v>40</v>
      </c>
      <c r="N176" s="37" t="s">
        <v>481</v>
      </c>
      <c r="O176" s="37" t="s">
        <v>91</v>
      </c>
      <c r="P176" s="211"/>
      <c r="Q176" s="30"/>
      <c r="R176" s="294"/>
      <c r="S176" s="305"/>
      <c r="T176" s="2" t="s">
        <v>998</v>
      </c>
      <c r="U176" s="26"/>
    </row>
    <row r="177" spans="1:21" customFormat="1" ht="42.75" hidden="1" customHeight="1" x14ac:dyDescent="0.25">
      <c r="A177" s="23">
        <v>91064</v>
      </c>
      <c r="B177" s="57"/>
      <c r="C177" s="584"/>
      <c r="D177" s="633"/>
      <c r="E177" s="89">
        <v>3</v>
      </c>
      <c r="F177" s="89" t="s">
        <v>95</v>
      </c>
      <c r="G177" s="90">
        <v>1086.68</v>
      </c>
      <c r="H177" s="267">
        <v>13159695</v>
      </c>
      <c r="I177" s="120">
        <f>+G177-G175</f>
        <v>264.99</v>
      </c>
      <c r="J177" s="512"/>
      <c r="K177" s="210">
        <v>0</v>
      </c>
      <c r="L177" s="18" t="s">
        <v>21</v>
      </c>
      <c r="M177" s="37">
        <v>40</v>
      </c>
      <c r="N177" s="37" t="s">
        <v>481</v>
      </c>
      <c r="O177" s="37" t="s">
        <v>91</v>
      </c>
      <c r="P177" s="211"/>
      <c r="Q177" s="30"/>
      <c r="R177" s="294"/>
      <c r="S177" s="305"/>
      <c r="T177" s="2" t="s">
        <v>998</v>
      </c>
      <c r="U177" s="26"/>
    </row>
    <row r="178" spans="1:21" customFormat="1" ht="42.75" hidden="1" customHeight="1" x14ac:dyDescent="0.25">
      <c r="A178" s="23">
        <v>91067</v>
      </c>
      <c r="B178" s="57"/>
      <c r="C178" s="584"/>
      <c r="D178" s="633"/>
      <c r="E178" s="89">
        <v>4</v>
      </c>
      <c r="F178" s="89" t="s">
        <v>97</v>
      </c>
      <c r="G178" s="90">
        <v>1513.94</v>
      </c>
      <c r="H178" s="267">
        <v>18333813</v>
      </c>
      <c r="I178" s="120">
        <f>+G178-G175</f>
        <v>692.25</v>
      </c>
      <c r="J178" s="512"/>
      <c r="K178" s="210">
        <v>0</v>
      </c>
      <c r="L178" s="18" t="s">
        <v>21</v>
      </c>
      <c r="M178" s="37">
        <v>40</v>
      </c>
      <c r="N178" s="37" t="s">
        <v>481</v>
      </c>
      <c r="O178" s="37" t="s">
        <v>91</v>
      </c>
      <c r="P178" s="211"/>
      <c r="Q178" s="30"/>
      <c r="R178" s="294"/>
      <c r="S178" s="305"/>
      <c r="T178" s="2" t="s">
        <v>998</v>
      </c>
      <c r="U178" s="26"/>
    </row>
    <row r="179" spans="1:21" customFormat="1" ht="42.75" hidden="1" customHeight="1" x14ac:dyDescent="0.25">
      <c r="A179" s="23">
        <v>91070</v>
      </c>
      <c r="B179" s="57"/>
      <c r="C179" s="584"/>
      <c r="D179" s="633"/>
      <c r="E179" s="89">
        <v>5</v>
      </c>
      <c r="F179" s="89" t="s">
        <v>125</v>
      </c>
      <c r="G179" s="90">
        <v>1812.1</v>
      </c>
      <c r="H179" s="267">
        <v>21944531</v>
      </c>
      <c r="I179" s="120">
        <f>+G179-G175</f>
        <v>990.40999999999985</v>
      </c>
      <c r="J179" s="512"/>
      <c r="K179" s="210">
        <v>0</v>
      </c>
      <c r="L179" s="18" t="s">
        <v>21</v>
      </c>
      <c r="M179" s="37">
        <v>40</v>
      </c>
      <c r="N179" s="37" t="s">
        <v>481</v>
      </c>
      <c r="O179" s="37" t="s">
        <v>91</v>
      </c>
      <c r="P179" s="211"/>
      <c r="Q179" s="30"/>
      <c r="R179" s="294"/>
      <c r="S179" s="305"/>
      <c r="T179" s="2" t="s">
        <v>998</v>
      </c>
      <c r="U179" s="26"/>
    </row>
    <row r="180" spans="1:21" customFormat="1" ht="42.75" hidden="1" customHeight="1" x14ac:dyDescent="0.25">
      <c r="A180" s="23">
        <v>91073</v>
      </c>
      <c r="B180" s="57"/>
      <c r="C180" s="584"/>
      <c r="D180" s="633"/>
      <c r="E180" s="89">
        <v>6</v>
      </c>
      <c r="F180" s="89" t="s">
        <v>101</v>
      </c>
      <c r="G180" s="90">
        <v>2456.42</v>
      </c>
      <c r="H180" s="267">
        <v>29747246</v>
      </c>
      <c r="I180" s="120">
        <f>+G180-G175</f>
        <v>1634.73</v>
      </c>
      <c r="J180" s="512"/>
      <c r="K180" s="210">
        <v>0</v>
      </c>
      <c r="L180" s="18" t="s">
        <v>21</v>
      </c>
      <c r="M180" s="37">
        <v>40</v>
      </c>
      <c r="N180" s="37" t="s">
        <v>481</v>
      </c>
      <c r="O180" s="37" t="s">
        <v>91</v>
      </c>
      <c r="P180" s="211"/>
      <c r="Q180" s="30"/>
      <c r="R180" s="294"/>
      <c r="S180" s="305"/>
      <c r="T180" s="2" t="s">
        <v>998</v>
      </c>
      <c r="U180" s="26"/>
    </row>
    <row r="181" spans="1:21" customFormat="1" ht="42.75" hidden="1" customHeight="1" x14ac:dyDescent="0.25">
      <c r="A181" s="23">
        <v>91076</v>
      </c>
      <c r="B181" s="57"/>
      <c r="C181" s="584"/>
      <c r="D181" s="633"/>
      <c r="E181" s="89">
        <v>7</v>
      </c>
      <c r="F181" s="89" t="s">
        <v>103</v>
      </c>
      <c r="G181" s="90">
        <v>1645.71</v>
      </c>
      <c r="H181" s="267">
        <v>19929548</v>
      </c>
      <c r="I181" s="120">
        <f>+G181-G175</f>
        <v>824.02</v>
      </c>
      <c r="J181" s="512"/>
      <c r="K181" s="210">
        <v>0</v>
      </c>
      <c r="L181" s="18" t="s">
        <v>21</v>
      </c>
      <c r="M181" s="37">
        <v>40</v>
      </c>
      <c r="N181" s="37" t="s">
        <v>481</v>
      </c>
      <c r="O181" s="37" t="s">
        <v>91</v>
      </c>
      <c r="P181" s="211"/>
      <c r="Q181" s="30"/>
      <c r="R181" s="294"/>
      <c r="S181" s="305"/>
      <c r="T181" s="2" t="s">
        <v>998</v>
      </c>
      <c r="U181" s="26"/>
    </row>
    <row r="182" spans="1:21" customFormat="1" ht="42.75" hidden="1" customHeight="1" x14ac:dyDescent="0.25">
      <c r="A182" s="23">
        <v>91079</v>
      </c>
      <c r="B182" s="57"/>
      <c r="C182" s="584"/>
      <c r="D182" s="633"/>
      <c r="E182" s="89">
        <v>8</v>
      </c>
      <c r="F182" s="89" t="s">
        <v>105</v>
      </c>
      <c r="G182" s="90">
        <v>1916</v>
      </c>
      <c r="H182" s="267">
        <v>23202760</v>
      </c>
      <c r="I182" s="120">
        <f>+G182-G175</f>
        <v>1094.31</v>
      </c>
      <c r="J182" s="512"/>
      <c r="K182" s="210">
        <v>0</v>
      </c>
      <c r="L182" s="18" t="s">
        <v>21</v>
      </c>
      <c r="M182" s="37">
        <v>40</v>
      </c>
      <c r="N182" s="37" t="s">
        <v>481</v>
      </c>
      <c r="O182" s="37" t="s">
        <v>91</v>
      </c>
      <c r="P182" s="211"/>
      <c r="Q182" s="30"/>
      <c r="R182" s="294"/>
      <c r="S182" s="305"/>
      <c r="T182" s="2" t="s">
        <v>998</v>
      </c>
      <c r="U182" s="26"/>
    </row>
    <row r="183" spans="1:21" customFormat="1" ht="42.75" hidden="1" customHeight="1" thickBot="1" x14ac:dyDescent="0.3">
      <c r="A183" s="23">
        <v>91082</v>
      </c>
      <c r="B183" s="57"/>
      <c r="C183" s="585"/>
      <c r="D183" s="634"/>
      <c r="E183" s="111">
        <v>9</v>
      </c>
      <c r="F183" s="111" t="s">
        <v>107</v>
      </c>
      <c r="G183" s="112">
        <v>2521.94</v>
      </c>
      <c r="H183" s="268">
        <v>30540693</v>
      </c>
      <c r="I183" s="120">
        <f>+G183-G175</f>
        <v>1700.25</v>
      </c>
      <c r="J183" s="512"/>
      <c r="K183" s="210">
        <v>0</v>
      </c>
      <c r="L183" s="494" t="s">
        <v>21</v>
      </c>
      <c r="M183" s="222">
        <v>40</v>
      </c>
      <c r="N183" s="222" t="s">
        <v>481</v>
      </c>
      <c r="O183" s="222" t="s">
        <v>91</v>
      </c>
      <c r="P183" s="223"/>
      <c r="Q183" s="224"/>
      <c r="R183" s="295"/>
      <c r="S183" s="309"/>
      <c r="T183" s="2" t="s">
        <v>998</v>
      </c>
      <c r="U183" s="26"/>
    </row>
    <row r="184" spans="1:21" customFormat="1" ht="43.5" hidden="1" customHeight="1" x14ac:dyDescent="0.25">
      <c r="A184" s="23"/>
      <c r="B184" s="57"/>
      <c r="C184" s="583">
        <v>91059</v>
      </c>
      <c r="D184" s="629" t="s">
        <v>132</v>
      </c>
      <c r="E184" s="109">
        <v>1</v>
      </c>
      <c r="F184" s="109" t="s">
        <v>90</v>
      </c>
      <c r="G184" s="110">
        <v>1027.1300000000001</v>
      </c>
      <c r="H184" s="266">
        <v>12438544</v>
      </c>
      <c r="I184" s="120"/>
      <c r="J184" s="514">
        <v>228.13</v>
      </c>
      <c r="K184" s="467">
        <v>2762654</v>
      </c>
      <c r="L184" s="493" t="s">
        <v>21</v>
      </c>
      <c r="M184" s="216">
        <v>50</v>
      </c>
      <c r="N184" s="216" t="s">
        <v>481</v>
      </c>
      <c r="O184" s="216" t="s">
        <v>91</v>
      </c>
      <c r="P184" s="217" t="s">
        <v>120</v>
      </c>
      <c r="Q1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348" t="s">
        <v>21</v>
      </c>
      <c r="S184" s="349">
        <v>50</v>
      </c>
      <c r="T184" s="2" t="s">
        <v>998</v>
      </c>
      <c r="U184" s="26" t="s">
        <v>998</v>
      </c>
    </row>
    <row r="185" spans="1:21" customFormat="1" ht="43.5" hidden="1" customHeight="1" x14ac:dyDescent="0.25">
      <c r="A185" s="23">
        <v>91062</v>
      </c>
      <c r="B185" s="57"/>
      <c r="C185" s="584"/>
      <c r="D185" s="587"/>
      <c r="E185" s="89">
        <v>2</v>
      </c>
      <c r="F185" s="89" t="s">
        <v>93</v>
      </c>
      <c r="G185" s="90">
        <v>1185.46</v>
      </c>
      <c r="H185" s="267">
        <v>14355921</v>
      </c>
      <c r="I185" s="120">
        <f>+G185-G184</f>
        <v>158.32999999999993</v>
      </c>
      <c r="J185" s="512"/>
      <c r="K185" s="210">
        <v>0</v>
      </c>
      <c r="L185" s="18" t="s">
        <v>21</v>
      </c>
      <c r="M185" s="37">
        <v>50</v>
      </c>
      <c r="N185" s="37" t="s">
        <v>481</v>
      </c>
      <c r="O185" s="37" t="s">
        <v>91</v>
      </c>
      <c r="P185" s="211"/>
      <c r="Q185" s="30"/>
      <c r="R185" s="294"/>
      <c r="S185" s="305"/>
      <c r="T185" s="2" t="s">
        <v>998</v>
      </c>
      <c r="U185" s="26"/>
    </row>
    <row r="186" spans="1:21" customFormat="1" ht="43.5" hidden="1" customHeight="1" x14ac:dyDescent="0.25">
      <c r="A186" s="23">
        <v>91065</v>
      </c>
      <c r="B186" s="57"/>
      <c r="C186" s="584"/>
      <c r="D186" s="587"/>
      <c r="E186" s="89">
        <v>3</v>
      </c>
      <c r="F186" s="89" t="s">
        <v>95</v>
      </c>
      <c r="G186" s="90">
        <v>1358.37</v>
      </c>
      <c r="H186" s="267">
        <v>16449861</v>
      </c>
      <c r="I186" s="120">
        <f>+G186-G184</f>
        <v>331.23999999999978</v>
      </c>
      <c r="J186" s="212"/>
      <c r="K186" s="210">
        <v>0</v>
      </c>
      <c r="L186" s="18" t="s">
        <v>21</v>
      </c>
      <c r="M186" s="37">
        <v>50</v>
      </c>
      <c r="N186" s="37" t="s">
        <v>481</v>
      </c>
      <c r="O186" s="37" t="s">
        <v>91</v>
      </c>
      <c r="P186" s="211"/>
      <c r="Q186" s="30"/>
      <c r="R186" s="294"/>
      <c r="S186" s="305"/>
      <c r="T186" s="2" t="s">
        <v>998</v>
      </c>
      <c r="U186" s="26"/>
    </row>
    <row r="187" spans="1:21" customFormat="1" ht="43.5" hidden="1" customHeight="1" x14ac:dyDescent="0.25">
      <c r="A187" s="23">
        <v>91068</v>
      </c>
      <c r="B187" s="57"/>
      <c r="C187" s="584"/>
      <c r="D187" s="587"/>
      <c r="E187" s="89">
        <v>4</v>
      </c>
      <c r="F187" s="89" t="s">
        <v>97</v>
      </c>
      <c r="G187" s="90">
        <v>1892.42</v>
      </c>
      <c r="H187" s="267">
        <v>22917206</v>
      </c>
      <c r="I187" s="120">
        <f>+G187-G184</f>
        <v>865.29</v>
      </c>
      <c r="J187" s="212"/>
      <c r="K187" s="210">
        <v>0</v>
      </c>
      <c r="L187" s="18" t="s">
        <v>21</v>
      </c>
      <c r="M187" s="37">
        <v>50</v>
      </c>
      <c r="N187" s="37" t="s">
        <v>481</v>
      </c>
      <c r="O187" s="37" t="s">
        <v>91</v>
      </c>
      <c r="P187" s="211"/>
      <c r="Q187" s="30"/>
      <c r="R187" s="294"/>
      <c r="S187" s="305"/>
      <c r="T187" s="2" t="s">
        <v>998</v>
      </c>
      <c r="U187" s="26"/>
    </row>
    <row r="188" spans="1:21" customFormat="1" ht="43.5" hidden="1" customHeight="1" x14ac:dyDescent="0.25">
      <c r="A188" s="23">
        <v>91071</v>
      </c>
      <c r="B188" s="57"/>
      <c r="C188" s="584"/>
      <c r="D188" s="587"/>
      <c r="E188" s="89">
        <v>5</v>
      </c>
      <c r="F188" s="89" t="s">
        <v>125</v>
      </c>
      <c r="G188" s="90">
        <v>2265.1</v>
      </c>
      <c r="H188" s="267">
        <v>27430361</v>
      </c>
      <c r="I188" s="120">
        <f>+G188-G184</f>
        <v>1237.9699999999998</v>
      </c>
      <c r="J188" s="212"/>
      <c r="K188" s="210">
        <v>0</v>
      </c>
      <c r="L188" s="18" t="s">
        <v>21</v>
      </c>
      <c r="M188" s="37">
        <v>50</v>
      </c>
      <c r="N188" s="37" t="s">
        <v>481</v>
      </c>
      <c r="O188" s="37" t="s">
        <v>91</v>
      </c>
      <c r="P188" s="211"/>
      <c r="Q188" s="30"/>
      <c r="R188" s="294"/>
      <c r="S188" s="305"/>
      <c r="T188" s="2" t="s">
        <v>998</v>
      </c>
      <c r="U188" s="26"/>
    </row>
    <row r="189" spans="1:21" customFormat="1" ht="43.5" hidden="1" customHeight="1" x14ac:dyDescent="0.25">
      <c r="A189" s="23">
        <v>91074</v>
      </c>
      <c r="B189" s="57"/>
      <c r="C189" s="584"/>
      <c r="D189" s="587"/>
      <c r="E189" s="89">
        <v>6</v>
      </c>
      <c r="F189" s="89" t="s">
        <v>101</v>
      </c>
      <c r="G189" s="90">
        <v>3070.5</v>
      </c>
      <c r="H189" s="267">
        <v>37183755</v>
      </c>
      <c r="I189" s="120">
        <f>+G189-G184</f>
        <v>2043.37</v>
      </c>
      <c r="J189" s="212"/>
      <c r="K189" s="210">
        <v>0</v>
      </c>
      <c r="L189" s="18" t="s">
        <v>21</v>
      </c>
      <c r="M189" s="37">
        <v>50</v>
      </c>
      <c r="N189" s="37" t="s">
        <v>481</v>
      </c>
      <c r="O189" s="37" t="s">
        <v>91</v>
      </c>
      <c r="P189" s="211"/>
      <c r="Q189" s="30"/>
      <c r="R189" s="294"/>
      <c r="S189" s="305"/>
      <c r="T189" s="2" t="s">
        <v>998</v>
      </c>
      <c r="U189" s="26"/>
    </row>
    <row r="190" spans="1:21" customFormat="1" ht="43.5" hidden="1" customHeight="1" x14ac:dyDescent="0.25">
      <c r="A190" s="23">
        <v>91077</v>
      </c>
      <c r="B190" s="57"/>
      <c r="C190" s="584"/>
      <c r="D190" s="587"/>
      <c r="E190" s="89">
        <v>7</v>
      </c>
      <c r="F190" s="89" t="s">
        <v>103</v>
      </c>
      <c r="G190" s="90">
        <v>2057.11</v>
      </c>
      <c r="H190" s="267">
        <v>24911602</v>
      </c>
      <c r="I190" s="120">
        <f>+G190-G184</f>
        <v>1029.98</v>
      </c>
      <c r="J190" s="212"/>
      <c r="K190" s="210">
        <v>0</v>
      </c>
      <c r="L190" s="18" t="s">
        <v>21</v>
      </c>
      <c r="M190" s="37">
        <v>50</v>
      </c>
      <c r="N190" s="37" t="s">
        <v>481</v>
      </c>
      <c r="O190" s="37" t="s">
        <v>91</v>
      </c>
      <c r="P190" s="211"/>
      <c r="Q190" s="30"/>
      <c r="R190" s="294"/>
      <c r="S190" s="305"/>
      <c r="T190" s="2" t="s">
        <v>998</v>
      </c>
      <c r="U190" s="26"/>
    </row>
    <row r="191" spans="1:21" customFormat="1" ht="43.5" hidden="1" customHeight="1" x14ac:dyDescent="0.25">
      <c r="A191" s="23">
        <v>91080</v>
      </c>
      <c r="B191" s="57"/>
      <c r="C191" s="584"/>
      <c r="D191" s="587"/>
      <c r="E191" s="89">
        <v>8</v>
      </c>
      <c r="F191" s="89" t="s">
        <v>105</v>
      </c>
      <c r="G191" s="90">
        <v>2395.0100000000002</v>
      </c>
      <c r="H191" s="267">
        <v>29003571</v>
      </c>
      <c r="I191" s="120">
        <f>+G191-G184</f>
        <v>1367.88</v>
      </c>
      <c r="J191" s="212"/>
      <c r="K191" s="210">
        <v>0</v>
      </c>
      <c r="L191" s="18" t="s">
        <v>21</v>
      </c>
      <c r="M191" s="37">
        <v>50</v>
      </c>
      <c r="N191" s="37" t="s">
        <v>481</v>
      </c>
      <c r="O191" s="37" t="s">
        <v>91</v>
      </c>
      <c r="P191" s="211"/>
      <c r="Q191" s="30"/>
      <c r="R191" s="294"/>
      <c r="S191" s="305"/>
      <c r="T191" s="2" t="s">
        <v>998</v>
      </c>
      <c r="U191" s="26"/>
    </row>
    <row r="192" spans="1:21" customFormat="1" ht="43.5" hidden="1" customHeight="1" thickBot="1" x14ac:dyDescent="0.3">
      <c r="A192" s="23">
        <v>91083</v>
      </c>
      <c r="B192" s="57"/>
      <c r="C192" s="585"/>
      <c r="D192" s="588"/>
      <c r="E192" s="111">
        <v>9</v>
      </c>
      <c r="F192" s="111" t="s">
        <v>107</v>
      </c>
      <c r="G192" s="112">
        <v>3152.4</v>
      </c>
      <c r="H192" s="268">
        <v>38175564</v>
      </c>
      <c r="I192" s="120">
        <f>+G192-G184</f>
        <v>2125.27</v>
      </c>
      <c r="J192" s="212"/>
      <c r="K192" s="210">
        <v>0</v>
      </c>
      <c r="L192" s="494" t="s">
        <v>21</v>
      </c>
      <c r="M192" s="222">
        <v>50</v>
      </c>
      <c r="N192" s="222" t="s">
        <v>481</v>
      </c>
      <c r="O192" s="222" t="s">
        <v>91</v>
      </c>
      <c r="P192" s="223"/>
      <c r="Q192" s="224"/>
      <c r="R192" s="295"/>
      <c r="S192" s="309"/>
      <c r="T192" s="2" t="s">
        <v>998</v>
      </c>
      <c r="U192" s="26"/>
    </row>
    <row r="193" spans="1:21" customFormat="1" ht="39" hidden="1" customHeight="1" x14ac:dyDescent="0.25">
      <c r="A193" s="23"/>
      <c r="B193" s="57"/>
      <c r="C193" s="583">
        <v>91060</v>
      </c>
      <c r="D193" s="586" t="s">
        <v>133</v>
      </c>
      <c r="E193" s="109">
        <v>1</v>
      </c>
      <c r="F193" s="109" t="s">
        <v>90</v>
      </c>
      <c r="G193" s="110">
        <v>1232.54</v>
      </c>
      <c r="H193" s="266">
        <v>14926059</v>
      </c>
      <c r="I193" s="120"/>
      <c r="J193" s="514">
        <v>273.73</v>
      </c>
      <c r="K193" s="467">
        <v>3314870</v>
      </c>
      <c r="L193" s="493" t="s">
        <v>21</v>
      </c>
      <c r="M193" s="216">
        <v>60</v>
      </c>
      <c r="N193" s="216" t="s">
        <v>481</v>
      </c>
      <c r="O193" s="216" t="s">
        <v>91</v>
      </c>
      <c r="P193" s="217" t="s">
        <v>120</v>
      </c>
      <c r="Q1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348" t="s">
        <v>21</v>
      </c>
      <c r="S193" s="349">
        <v>60</v>
      </c>
      <c r="T193" s="2" t="s">
        <v>998</v>
      </c>
      <c r="U193" s="26" t="s">
        <v>998</v>
      </c>
    </row>
    <row r="194" spans="1:21" customFormat="1" ht="44.25" hidden="1" customHeight="1" x14ac:dyDescent="0.25">
      <c r="A194" s="23">
        <v>91063</v>
      </c>
      <c r="B194" s="57"/>
      <c r="C194" s="584"/>
      <c r="D194" s="587"/>
      <c r="E194" s="89">
        <v>2</v>
      </c>
      <c r="F194" s="89" t="s">
        <v>93</v>
      </c>
      <c r="G194" s="90">
        <v>1422.54</v>
      </c>
      <c r="H194" s="267">
        <v>17226959</v>
      </c>
      <c r="I194" s="120">
        <f>+G194-G193</f>
        <v>190</v>
      </c>
      <c r="J194" s="512"/>
      <c r="K194" s="210">
        <v>0</v>
      </c>
      <c r="L194" s="18" t="s">
        <v>21</v>
      </c>
      <c r="M194" s="37">
        <v>60</v>
      </c>
      <c r="N194" s="37" t="s">
        <v>481</v>
      </c>
      <c r="O194" s="37" t="s">
        <v>91</v>
      </c>
      <c r="P194" s="211"/>
      <c r="Q194" s="30"/>
      <c r="R194" s="294"/>
      <c r="S194" s="305"/>
      <c r="T194" s="2" t="s">
        <v>998</v>
      </c>
      <c r="U194" s="26"/>
    </row>
    <row r="195" spans="1:21" customFormat="1" ht="44.25" hidden="1" customHeight="1" x14ac:dyDescent="0.25">
      <c r="A195" s="23">
        <v>91066</v>
      </c>
      <c r="B195" s="57"/>
      <c r="C195" s="584"/>
      <c r="D195" s="587"/>
      <c r="E195" s="89">
        <v>3</v>
      </c>
      <c r="F195" s="89" t="s">
        <v>95</v>
      </c>
      <c r="G195" s="90">
        <v>1630.02</v>
      </c>
      <c r="H195" s="267">
        <v>19739542</v>
      </c>
      <c r="I195" s="120">
        <f>+G195-G193</f>
        <v>397.48</v>
      </c>
      <c r="J195" s="512"/>
      <c r="K195" s="210">
        <v>0</v>
      </c>
      <c r="L195" s="18" t="s">
        <v>21</v>
      </c>
      <c r="M195" s="37">
        <v>60</v>
      </c>
      <c r="N195" s="37" t="s">
        <v>481</v>
      </c>
      <c r="O195" s="37" t="s">
        <v>91</v>
      </c>
      <c r="P195" s="211"/>
      <c r="Q195" s="30"/>
      <c r="R195" s="294"/>
      <c r="S195" s="305"/>
      <c r="T195" s="2" t="s">
        <v>998</v>
      </c>
      <c r="U195" s="26"/>
    </row>
    <row r="196" spans="1:21" customFormat="1" ht="44.25" hidden="1" customHeight="1" x14ac:dyDescent="0.25">
      <c r="A196" s="23">
        <v>91069</v>
      </c>
      <c r="B196" s="57"/>
      <c r="C196" s="584"/>
      <c r="D196" s="587"/>
      <c r="E196" s="89">
        <v>4</v>
      </c>
      <c r="F196" s="89" t="s">
        <v>97</v>
      </c>
      <c r="G196" s="90">
        <v>2270.87</v>
      </c>
      <c r="H196" s="267">
        <v>27500236</v>
      </c>
      <c r="I196" s="120">
        <f>+G196-G193</f>
        <v>1038.33</v>
      </c>
      <c r="J196" s="512"/>
      <c r="K196" s="210">
        <v>0</v>
      </c>
      <c r="L196" s="18" t="s">
        <v>21</v>
      </c>
      <c r="M196" s="37">
        <v>60</v>
      </c>
      <c r="N196" s="37" t="s">
        <v>481</v>
      </c>
      <c r="O196" s="37" t="s">
        <v>91</v>
      </c>
      <c r="P196" s="211"/>
      <c r="Q196" s="30"/>
      <c r="R196" s="294"/>
      <c r="S196" s="305"/>
      <c r="T196" s="2" t="s">
        <v>998</v>
      </c>
      <c r="U196" s="26"/>
    </row>
    <row r="197" spans="1:21" customFormat="1" ht="44.25" hidden="1" customHeight="1" x14ac:dyDescent="0.25">
      <c r="A197" s="23">
        <v>91072</v>
      </c>
      <c r="B197" s="57"/>
      <c r="C197" s="584"/>
      <c r="D197" s="587"/>
      <c r="E197" s="89">
        <v>5</v>
      </c>
      <c r="F197" s="89" t="s">
        <v>125</v>
      </c>
      <c r="G197" s="90">
        <v>2718.1</v>
      </c>
      <c r="H197" s="267">
        <v>32916191</v>
      </c>
      <c r="I197" s="120">
        <f>+G197-G193</f>
        <v>1485.56</v>
      </c>
      <c r="J197" s="512"/>
      <c r="K197" s="210">
        <v>0</v>
      </c>
      <c r="L197" s="18" t="s">
        <v>21</v>
      </c>
      <c r="M197" s="37">
        <v>60</v>
      </c>
      <c r="N197" s="37" t="s">
        <v>481</v>
      </c>
      <c r="O197" s="37" t="s">
        <v>91</v>
      </c>
      <c r="P197" s="211"/>
      <c r="Q197" s="30"/>
      <c r="R197" s="294"/>
      <c r="S197" s="305"/>
      <c r="T197" s="2" t="s">
        <v>998</v>
      </c>
      <c r="U197" s="26"/>
    </row>
    <row r="198" spans="1:21" customFormat="1" ht="44.25" hidden="1" customHeight="1" x14ac:dyDescent="0.25">
      <c r="A198" s="23">
        <v>91075</v>
      </c>
      <c r="B198" s="57"/>
      <c r="C198" s="584"/>
      <c r="D198" s="587"/>
      <c r="E198" s="89">
        <v>6</v>
      </c>
      <c r="F198" s="89" t="s">
        <v>101</v>
      </c>
      <c r="G198" s="90">
        <v>3684.58</v>
      </c>
      <c r="H198" s="267">
        <v>44620264</v>
      </c>
      <c r="I198" s="120">
        <f>+G198-G193</f>
        <v>2452.04</v>
      </c>
      <c r="J198" s="512"/>
      <c r="K198" s="210">
        <v>0</v>
      </c>
      <c r="L198" s="18" t="s">
        <v>21</v>
      </c>
      <c r="M198" s="37">
        <v>60</v>
      </c>
      <c r="N198" s="37" t="s">
        <v>481</v>
      </c>
      <c r="O198" s="37" t="s">
        <v>91</v>
      </c>
      <c r="P198" s="211"/>
      <c r="Q198" s="30"/>
      <c r="R198" s="294"/>
      <c r="S198" s="305"/>
      <c r="T198" s="2" t="s">
        <v>998</v>
      </c>
      <c r="U198" s="26"/>
    </row>
    <row r="199" spans="1:21" customFormat="1" ht="44.25" hidden="1" customHeight="1" x14ac:dyDescent="0.25">
      <c r="A199" s="23">
        <v>91078</v>
      </c>
      <c r="B199" s="57"/>
      <c r="C199" s="584"/>
      <c r="D199" s="587"/>
      <c r="E199" s="89">
        <v>7</v>
      </c>
      <c r="F199" s="89" t="s">
        <v>103</v>
      </c>
      <c r="G199" s="90">
        <v>2468.5500000000002</v>
      </c>
      <c r="H199" s="267">
        <v>29894141</v>
      </c>
      <c r="I199" s="120">
        <f>+G199-G193</f>
        <v>1236.0100000000002</v>
      </c>
      <c r="J199" s="512"/>
      <c r="K199" s="210">
        <v>0</v>
      </c>
      <c r="L199" s="18" t="s">
        <v>21</v>
      </c>
      <c r="M199" s="37">
        <v>60</v>
      </c>
      <c r="N199" s="37" t="s">
        <v>481</v>
      </c>
      <c r="O199" s="37" t="s">
        <v>91</v>
      </c>
      <c r="P199" s="211"/>
      <c r="Q199" s="30"/>
      <c r="R199" s="294"/>
      <c r="S199" s="305"/>
      <c r="T199" s="2" t="s">
        <v>998</v>
      </c>
      <c r="U199" s="26"/>
    </row>
    <row r="200" spans="1:21" customFormat="1" ht="44.25" hidden="1" customHeight="1" x14ac:dyDescent="0.25">
      <c r="A200" s="23">
        <v>91081</v>
      </c>
      <c r="B200" s="57"/>
      <c r="C200" s="584"/>
      <c r="D200" s="587"/>
      <c r="E200" s="89">
        <v>8</v>
      </c>
      <c r="F200" s="89" t="s">
        <v>105</v>
      </c>
      <c r="G200" s="90">
        <v>2874.01</v>
      </c>
      <c r="H200" s="267">
        <v>34804261</v>
      </c>
      <c r="I200" s="120">
        <f>+G200-G193</f>
        <v>1641.4700000000003</v>
      </c>
      <c r="J200" s="512"/>
      <c r="K200" s="210">
        <v>0</v>
      </c>
      <c r="L200" s="18" t="s">
        <v>21</v>
      </c>
      <c r="M200" s="37">
        <v>60</v>
      </c>
      <c r="N200" s="37" t="s">
        <v>481</v>
      </c>
      <c r="O200" s="37" t="s">
        <v>91</v>
      </c>
      <c r="P200" s="211"/>
      <c r="Q200" s="30"/>
      <c r="R200" s="294"/>
      <c r="S200" s="305"/>
      <c r="T200" s="2" t="s">
        <v>998</v>
      </c>
      <c r="U200" s="26"/>
    </row>
    <row r="201" spans="1:21" customFormat="1" ht="44.25" hidden="1" customHeight="1" thickBot="1" x14ac:dyDescent="0.3">
      <c r="A201" s="23">
        <v>91084</v>
      </c>
      <c r="B201" s="57"/>
      <c r="C201" s="585"/>
      <c r="D201" s="588"/>
      <c r="E201" s="111">
        <v>9</v>
      </c>
      <c r="F201" s="111" t="s">
        <v>107</v>
      </c>
      <c r="G201" s="112">
        <v>3782.9</v>
      </c>
      <c r="H201" s="268">
        <v>45810919</v>
      </c>
      <c r="I201" s="120">
        <f>+G201-G193</f>
        <v>2550.36</v>
      </c>
      <c r="J201" s="512"/>
      <c r="K201" s="210">
        <v>0</v>
      </c>
      <c r="L201" s="494" t="s">
        <v>21</v>
      </c>
      <c r="M201" s="222">
        <v>60</v>
      </c>
      <c r="N201" s="222" t="s">
        <v>481</v>
      </c>
      <c r="O201" s="222" t="s">
        <v>91</v>
      </c>
      <c r="P201" s="223"/>
      <c r="Q201" s="224"/>
      <c r="R201" s="295"/>
      <c r="S201" s="309"/>
      <c r="T201" s="2" t="s">
        <v>998</v>
      </c>
      <c r="U201" s="26"/>
    </row>
    <row r="202" spans="1:21" customFormat="1" ht="43.5" hidden="1" customHeight="1" x14ac:dyDescent="0.25">
      <c r="A202" s="23"/>
      <c r="B202" s="57"/>
      <c r="C202" s="589">
        <v>92058</v>
      </c>
      <c r="D202" s="586" t="s">
        <v>134</v>
      </c>
      <c r="E202" s="109">
        <v>1</v>
      </c>
      <c r="F202" s="109" t="s">
        <v>90</v>
      </c>
      <c r="G202" s="110">
        <v>1437.98</v>
      </c>
      <c r="H202" s="266">
        <v>17413938</v>
      </c>
      <c r="I202" s="120"/>
      <c r="J202" s="514">
        <v>319.36</v>
      </c>
      <c r="K202" s="467">
        <v>3867450</v>
      </c>
      <c r="L202" s="493" t="s">
        <v>21</v>
      </c>
      <c r="M202" s="216">
        <v>70</v>
      </c>
      <c r="N202" s="216" t="s">
        <v>481</v>
      </c>
      <c r="O202" s="216" t="s">
        <v>91</v>
      </c>
      <c r="P202" s="217" t="s">
        <v>120</v>
      </c>
      <c r="Q2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348" t="s">
        <v>21</v>
      </c>
      <c r="S202" s="349">
        <v>70</v>
      </c>
      <c r="T202" s="2" t="s">
        <v>998</v>
      </c>
      <c r="U202" s="26" t="s">
        <v>998</v>
      </c>
    </row>
    <row r="203" spans="1:21" customFormat="1" ht="43.5" hidden="1" customHeight="1" x14ac:dyDescent="0.25">
      <c r="A203" s="23">
        <v>92061</v>
      </c>
      <c r="B203" s="57"/>
      <c r="C203" s="590"/>
      <c r="D203" s="587"/>
      <c r="E203" s="89">
        <v>2</v>
      </c>
      <c r="F203" s="89" t="s">
        <v>93</v>
      </c>
      <c r="G203" s="90">
        <v>1659.62</v>
      </c>
      <c r="H203" s="267">
        <v>20097998</v>
      </c>
      <c r="I203" s="120">
        <f>+G203-G202</f>
        <v>221.63999999999987</v>
      </c>
      <c r="J203" s="512"/>
      <c r="K203" s="210">
        <v>0</v>
      </c>
      <c r="L203" s="18" t="s">
        <v>21</v>
      </c>
      <c r="M203" s="37">
        <v>70</v>
      </c>
      <c r="N203" s="37" t="s">
        <v>481</v>
      </c>
      <c r="O203" s="37" t="s">
        <v>91</v>
      </c>
      <c r="P203" s="211"/>
      <c r="Q203" s="30"/>
      <c r="R203" s="294"/>
      <c r="S203" s="305"/>
      <c r="T203" s="2" t="s">
        <v>998</v>
      </c>
      <c r="U203" s="26"/>
    </row>
    <row r="204" spans="1:21" customFormat="1" ht="43.5" hidden="1" customHeight="1" x14ac:dyDescent="0.25">
      <c r="A204" s="23">
        <v>92064</v>
      </c>
      <c r="B204" s="57"/>
      <c r="C204" s="590"/>
      <c r="D204" s="587"/>
      <c r="E204" s="89">
        <v>3</v>
      </c>
      <c r="F204" s="89" t="s">
        <v>95</v>
      </c>
      <c r="G204" s="90">
        <v>1901.71</v>
      </c>
      <c r="H204" s="267">
        <v>23029708</v>
      </c>
      <c r="I204" s="120">
        <f>+G204-G202</f>
        <v>463.73</v>
      </c>
      <c r="J204" s="212"/>
      <c r="K204" s="210">
        <v>0</v>
      </c>
      <c r="L204" s="18" t="s">
        <v>21</v>
      </c>
      <c r="M204" s="37">
        <v>70</v>
      </c>
      <c r="N204" s="37" t="s">
        <v>481</v>
      </c>
      <c r="O204" s="37" t="s">
        <v>91</v>
      </c>
      <c r="P204" s="211"/>
      <c r="Q204" s="30"/>
      <c r="R204" s="294"/>
      <c r="S204" s="305"/>
      <c r="T204" s="2" t="s">
        <v>998</v>
      </c>
      <c r="U204" s="26"/>
    </row>
    <row r="205" spans="1:21" customFormat="1" ht="43.5" hidden="1" customHeight="1" x14ac:dyDescent="0.25">
      <c r="A205" s="23">
        <v>92067</v>
      </c>
      <c r="B205" s="57"/>
      <c r="C205" s="590"/>
      <c r="D205" s="587"/>
      <c r="E205" s="89">
        <v>4</v>
      </c>
      <c r="F205" s="89" t="s">
        <v>97</v>
      </c>
      <c r="G205" s="90">
        <v>2649.35</v>
      </c>
      <c r="H205" s="267">
        <v>32083629</v>
      </c>
      <c r="I205" s="120">
        <f>+G205-G202</f>
        <v>1211.3699999999999</v>
      </c>
      <c r="J205" s="212"/>
      <c r="K205" s="210">
        <v>0</v>
      </c>
      <c r="L205" s="18" t="s">
        <v>21</v>
      </c>
      <c r="M205" s="37">
        <v>70</v>
      </c>
      <c r="N205" s="37" t="s">
        <v>481</v>
      </c>
      <c r="O205" s="37" t="s">
        <v>91</v>
      </c>
      <c r="P205" s="211"/>
      <c r="Q205" s="30"/>
      <c r="R205" s="294"/>
      <c r="S205" s="305"/>
      <c r="T205" s="2" t="s">
        <v>998</v>
      </c>
      <c r="U205" s="26"/>
    </row>
    <row r="206" spans="1:21" customFormat="1" ht="43.5" hidden="1" customHeight="1" x14ac:dyDescent="0.25">
      <c r="A206" s="23">
        <v>92070</v>
      </c>
      <c r="B206" s="57"/>
      <c r="C206" s="590"/>
      <c r="D206" s="587"/>
      <c r="E206" s="89">
        <v>5</v>
      </c>
      <c r="F206" s="89" t="s">
        <v>125</v>
      </c>
      <c r="G206" s="90">
        <v>3171.15</v>
      </c>
      <c r="H206" s="267">
        <v>38402627</v>
      </c>
      <c r="I206" s="120">
        <f>+G206-G202</f>
        <v>1733.17</v>
      </c>
      <c r="J206" s="212"/>
      <c r="K206" s="210">
        <v>0</v>
      </c>
      <c r="L206" s="18" t="s">
        <v>21</v>
      </c>
      <c r="M206" s="37">
        <v>70</v>
      </c>
      <c r="N206" s="37" t="s">
        <v>481</v>
      </c>
      <c r="O206" s="37" t="s">
        <v>91</v>
      </c>
      <c r="P206" s="211"/>
      <c r="Q206" s="30"/>
      <c r="R206" s="294"/>
      <c r="S206" s="305"/>
      <c r="T206" s="2" t="s">
        <v>998</v>
      </c>
      <c r="U206" s="26"/>
    </row>
    <row r="207" spans="1:21" customFormat="1" ht="43.5" hidden="1" customHeight="1" x14ac:dyDescent="0.25">
      <c r="A207" s="23">
        <v>92073</v>
      </c>
      <c r="B207" s="57"/>
      <c r="C207" s="590"/>
      <c r="D207" s="587"/>
      <c r="E207" s="89">
        <v>6</v>
      </c>
      <c r="F207" s="89" t="s">
        <v>101</v>
      </c>
      <c r="G207" s="90">
        <v>4298.71</v>
      </c>
      <c r="H207" s="267">
        <v>52057378</v>
      </c>
      <c r="I207" s="120">
        <f>+G207-G202</f>
        <v>2860.73</v>
      </c>
      <c r="J207" s="212"/>
      <c r="K207" s="210">
        <v>0</v>
      </c>
      <c r="L207" s="18" t="s">
        <v>21</v>
      </c>
      <c r="M207" s="37">
        <v>70</v>
      </c>
      <c r="N207" s="37" t="s">
        <v>481</v>
      </c>
      <c r="O207" s="37" t="s">
        <v>91</v>
      </c>
      <c r="P207" s="211"/>
      <c r="Q207" s="30"/>
      <c r="R207" s="294"/>
      <c r="S207" s="305"/>
      <c r="T207" s="2" t="s">
        <v>998</v>
      </c>
      <c r="U207" s="26"/>
    </row>
    <row r="208" spans="1:21" customFormat="1" ht="43.5" hidden="1" customHeight="1" x14ac:dyDescent="0.25">
      <c r="A208" s="23">
        <v>92076</v>
      </c>
      <c r="B208" s="57"/>
      <c r="C208" s="590"/>
      <c r="D208" s="587"/>
      <c r="E208" s="89">
        <v>7</v>
      </c>
      <c r="F208" s="89" t="s">
        <v>103</v>
      </c>
      <c r="G208" s="90">
        <v>2879.94</v>
      </c>
      <c r="H208" s="267">
        <v>34876073</v>
      </c>
      <c r="I208" s="120">
        <f>+G208-G202</f>
        <v>1441.96</v>
      </c>
      <c r="J208" s="212"/>
      <c r="K208" s="210">
        <v>0</v>
      </c>
      <c r="L208" s="18" t="s">
        <v>21</v>
      </c>
      <c r="M208" s="37">
        <v>70</v>
      </c>
      <c r="N208" s="37" t="s">
        <v>481</v>
      </c>
      <c r="O208" s="37" t="s">
        <v>91</v>
      </c>
      <c r="P208" s="211"/>
      <c r="Q208" s="30"/>
      <c r="R208" s="294"/>
      <c r="S208" s="305"/>
      <c r="T208" s="2" t="s">
        <v>998</v>
      </c>
      <c r="U208" s="26"/>
    </row>
    <row r="209" spans="1:21" customFormat="1" ht="43.5" hidden="1" customHeight="1" x14ac:dyDescent="0.25">
      <c r="A209" s="23">
        <v>92079</v>
      </c>
      <c r="B209" s="57"/>
      <c r="C209" s="590"/>
      <c r="D209" s="587"/>
      <c r="E209" s="89">
        <v>8</v>
      </c>
      <c r="F209" s="89" t="s">
        <v>105</v>
      </c>
      <c r="G209" s="90">
        <v>3353.01</v>
      </c>
      <c r="H209" s="267">
        <v>40604951</v>
      </c>
      <c r="I209" s="120">
        <f>+G209-G202</f>
        <v>1915.0300000000002</v>
      </c>
      <c r="J209" s="212"/>
      <c r="K209" s="210">
        <v>0</v>
      </c>
      <c r="L209" s="18" t="s">
        <v>21</v>
      </c>
      <c r="M209" s="37">
        <v>70</v>
      </c>
      <c r="N209" s="37" t="s">
        <v>481</v>
      </c>
      <c r="O209" s="37" t="s">
        <v>91</v>
      </c>
      <c r="P209" s="211"/>
      <c r="Q209" s="30"/>
      <c r="R209" s="294"/>
      <c r="S209" s="305"/>
      <c r="T209" s="2" t="s">
        <v>998</v>
      </c>
      <c r="U209" s="26"/>
    </row>
    <row r="210" spans="1:21" customFormat="1" ht="43.5" hidden="1" customHeight="1" thickBot="1" x14ac:dyDescent="0.3">
      <c r="A210" s="23">
        <v>92082</v>
      </c>
      <c r="B210" s="57"/>
      <c r="C210" s="591"/>
      <c r="D210" s="588"/>
      <c r="E210" s="111">
        <v>9</v>
      </c>
      <c r="F210" s="111" t="s">
        <v>107</v>
      </c>
      <c r="G210" s="112">
        <v>4413.3900000000003</v>
      </c>
      <c r="H210" s="268">
        <v>53446153</v>
      </c>
      <c r="I210" s="120">
        <f>+G210-G202</f>
        <v>2975.4100000000003</v>
      </c>
      <c r="J210" s="212"/>
      <c r="K210" s="210">
        <v>0</v>
      </c>
      <c r="L210" s="494" t="s">
        <v>21</v>
      </c>
      <c r="M210" s="222">
        <v>70</v>
      </c>
      <c r="N210" s="222" t="s">
        <v>481</v>
      </c>
      <c r="O210" s="222" t="s">
        <v>91</v>
      </c>
      <c r="P210" s="223"/>
      <c r="Q210" s="224"/>
      <c r="R210" s="295"/>
      <c r="S210" s="309"/>
      <c r="T210" s="2" t="s">
        <v>998</v>
      </c>
      <c r="U210" s="26"/>
    </row>
    <row r="211" spans="1:21" customFormat="1" ht="42.75" hidden="1" customHeight="1" x14ac:dyDescent="0.25">
      <c r="A211" s="23"/>
      <c r="B211" s="57"/>
      <c r="C211" s="589">
        <v>92059</v>
      </c>
      <c r="D211" s="586" t="s">
        <v>135</v>
      </c>
      <c r="E211" s="109">
        <v>1</v>
      </c>
      <c r="F211" s="109" t="s">
        <v>90</v>
      </c>
      <c r="G211" s="110">
        <v>1643.42</v>
      </c>
      <c r="H211" s="266">
        <v>19901816</v>
      </c>
      <c r="I211" s="120"/>
      <c r="J211" s="514">
        <v>365</v>
      </c>
      <c r="K211" s="467">
        <v>4420150</v>
      </c>
      <c r="L211" s="493" t="s">
        <v>21</v>
      </c>
      <c r="M211" s="216">
        <v>80</v>
      </c>
      <c r="N211" s="216" t="s">
        <v>481</v>
      </c>
      <c r="O211" s="216" t="s">
        <v>91</v>
      </c>
      <c r="P211" s="217" t="s">
        <v>120</v>
      </c>
      <c r="Q21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348" t="s">
        <v>21</v>
      </c>
      <c r="S211" s="349">
        <v>80</v>
      </c>
      <c r="T211" s="2" t="s">
        <v>998</v>
      </c>
      <c r="U211" s="26" t="s">
        <v>998</v>
      </c>
    </row>
    <row r="212" spans="1:21" customFormat="1" ht="42.75" hidden="1" customHeight="1" x14ac:dyDescent="0.25">
      <c r="A212" s="23">
        <v>92062</v>
      </c>
      <c r="B212" s="57"/>
      <c r="C212" s="590"/>
      <c r="D212" s="587"/>
      <c r="E212" s="89">
        <v>2</v>
      </c>
      <c r="F212" s="89" t="s">
        <v>93</v>
      </c>
      <c r="G212" s="90">
        <v>1896.75</v>
      </c>
      <c r="H212" s="267">
        <v>22969643</v>
      </c>
      <c r="I212" s="120">
        <f>+G212-G211</f>
        <v>253.32999999999993</v>
      </c>
      <c r="J212" s="212"/>
      <c r="K212" s="210">
        <v>0</v>
      </c>
      <c r="L212" s="18" t="s">
        <v>21</v>
      </c>
      <c r="M212" s="37">
        <v>80</v>
      </c>
      <c r="N212" s="37" t="s">
        <v>481</v>
      </c>
      <c r="O212" s="37" t="s">
        <v>91</v>
      </c>
      <c r="P212" s="211"/>
      <c r="Q212" s="30"/>
      <c r="R212" s="294"/>
      <c r="S212" s="305"/>
      <c r="T212" s="2" t="s">
        <v>998</v>
      </c>
      <c r="U212" s="26"/>
    </row>
    <row r="213" spans="1:21" customFormat="1" ht="42.75" hidden="1" customHeight="1" x14ac:dyDescent="0.25">
      <c r="A213" s="23">
        <v>92065</v>
      </c>
      <c r="B213" s="57"/>
      <c r="C213" s="590"/>
      <c r="D213" s="587"/>
      <c r="E213" s="89">
        <v>3</v>
      </c>
      <c r="F213" s="89" t="s">
        <v>95</v>
      </c>
      <c r="G213" s="90">
        <v>2173.36</v>
      </c>
      <c r="H213" s="267">
        <v>26319390</v>
      </c>
      <c r="I213" s="120">
        <f>+G213-G211</f>
        <v>529.94000000000005</v>
      </c>
      <c r="J213" s="212"/>
      <c r="K213" s="210">
        <v>0</v>
      </c>
      <c r="L213" s="18" t="s">
        <v>21</v>
      </c>
      <c r="M213" s="37">
        <v>80</v>
      </c>
      <c r="N213" s="37" t="s">
        <v>481</v>
      </c>
      <c r="O213" s="37" t="s">
        <v>91</v>
      </c>
      <c r="P213" s="211"/>
      <c r="Q213" s="30"/>
      <c r="R213" s="294"/>
      <c r="S213" s="305"/>
      <c r="T213" s="2" t="s">
        <v>998</v>
      </c>
      <c r="U213" s="26"/>
    </row>
    <row r="214" spans="1:21" customFormat="1" ht="42.75" hidden="1" customHeight="1" x14ac:dyDescent="0.25">
      <c r="A214" s="23">
        <v>92068</v>
      </c>
      <c r="B214" s="57"/>
      <c r="C214" s="590"/>
      <c r="D214" s="587"/>
      <c r="E214" s="89">
        <v>4</v>
      </c>
      <c r="F214" s="89" t="s">
        <v>97</v>
      </c>
      <c r="G214" s="90">
        <v>3027.84</v>
      </c>
      <c r="H214" s="267">
        <v>36667142</v>
      </c>
      <c r="I214" s="120">
        <f>+G214-G211</f>
        <v>1384.42</v>
      </c>
      <c r="J214" s="212"/>
      <c r="K214" s="210">
        <v>0</v>
      </c>
      <c r="L214" s="18" t="s">
        <v>21</v>
      </c>
      <c r="M214" s="37">
        <v>80</v>
      </c>
      <c r="N214" s="37" t="s">
        <v>481</v>
      </c>
      <c r="O214" s="37" t="s">
        <v>91</v>
      </c>
      <c r="P214" s="211"/>
      <c r="Q214" s="30"/>
      <c r="R214" s="294"/>
      <c r="S214" s="305"/>
      <c r="T214" s="2" t="s">
        <v>998</v>
      </c>
      <c r="U214" s="26"/>
    </row>
    <row r="215" spans="1:21" customFormat="1" ht="42.75" hidden="1" customHeight="1" x14ac:dyDescent="0.25">
      <c r="A215" s="23">
        <v>92071</v>
      </c>
      <c r="B215" s="57"/>
      <c r="C215" s="590"/>
      <c r="D215" s="587"/>
      <c r="E215" s="89">
        <v>5</v>
      </c>
      <c r="F215" s="89" t="s">
        <v>125</v>
      </c>
      <c r="G215" s="90">
        <v>3624.15</v>
      </c>
      <c r="H215" s="267">
        <v>43888457</v>
      </c>
      <c r="I215" s="120">
        <f>+G215-G211</f>
        <v>1980.73</v>
      </c>
      <c r="J215" s="212"/>
      <c r="K215" s="210">
        <v>0</v>
      </c>
      <c r="L215" s="18" t="s">
        <v>21</v>
      </c>
      <c r="M215" s="37">
        <v>80</v>
      </c>
      <c r="N215" s="37" t="s">
        <v>481</v>
      </c>
      <c r="O215" s="37" t="s">
        <v>91</v>
      </c>
      <c r="P215" s="211"/>
      <c r="Q215" s="30"/>
      <c r="R215" s="294"/>
      <c r="S215" s="305"/>
      <c r="T215" s="2" t="s">
        <v>998</v>
      </c>
      <c r="U215" s="26"/>
    </row>
    <row r="216" spans="1:21" customFormat="1" ht="42.75" hidden="1" customHeight="1" x14ac:dyDescent="0.25">
      <c r="A216" s="23">
        <v>92074</v>
      </c>
      <c r="B216" s="57"/>
      <c r="C216" s="590"/>
      <c r="D216" s="587"/>
      <c r="E216" s="89">
        <v>6</v>
      </c>
      <c r="F216" s="89" t="s">
        <v>101</v>
      </c>
      <c r="G216" s="90">
        <v>4912.79</v>
      </c>
      <c r="H216" s="267">
        <v>59493887</v>
      </c>
      <c r="I216" s="120">
        <f>+G216-G211</f>
        <v>3269.37</v>
      </c>
      <c r="J216" s="212"/>
      <c r="K216" s="210">
        <v>0</v>
      </c>
      <c r="L216" s="18" t="s">
        <v>21</v>
      </c>
      <c r="M216" s="37">
        <v>80</v>
      </c>
      <c r="N216" s="37" t="s">
        <v>481</v>
      </c>
      <c r="O216" s="37" t="s">
        <v>91</v>
      </c>
      <c r="P216" s="211"/>
      <c r="Q216" s="30"/>
      <c r="R216" s="294"/>
      <c r="S216" s="305"/>
      <c r="T216" s="2" t="s">
        <v>998</v>
      </c>
      <c r="U216" s="26"/>
    </row>
    <row r="217" spans="1:21" customFormat="1" ht="42.75" hidden="1" customHeight="1" x14ac:dyDescent="0.25">
      <c r="A217" s="23">
        <v>92077</v>
      </c>
      <c r="B217" s="57"/>
      <c r="C217" s="590"/>
      <c r="D217" s="587"/>
      <c r="E217" s="89">
        <v>7</v>
      </c>
      <c r="F217" s="89" t="s">
        <v>103</v>
      </c>
      <c r="G217" s="90">
        <v>3291.38</v>
      </c>
      <c r="H217" s="267">
        <v>39858612</v>
      </c>
      <c r="I217" s="120">
        <f>+G217-G211</f>
        <v>1647.96</v>
      </c>
      <c r="J217" s="212"/>
      <c r="K217" s="210">
        <v>0</v>
      </c>
      <c r="L217" s="18" t="s">
        <v>21</v>
      </c>
      <c r="M217" s="37">
        <v>80</v>
      </c>
      <c r="N217" s="37" t="s">
        <v>481</v>
      </c>
      <c r="O217" s="37" t="s">
        <v>91</v>
      </c>
      <c r="P217" s="211"/>
      <c r="Q217" s="30"/>
      <c r="R217" s="294"/>
      <c r="S217" s="305"/>
      <c r="T217" s="2" t="s">
        <v>998</v>
      </c>
      <c r="U217" s="26"/>
    </row>
    <row r="218" spans="1:21" customFormat="1" ht="42.75" hidden="1" customHeight="1" x14ac:dyDescent="0.25">
      <c r="A218" s="23">
        <v>92080</v>
      </c>
      <c r="B218" s="57"/>
      <c r="C218" s="590"/>
      <c r="D218" s="587"/>
      <c r="E218" s="89">
        <v>8</v>
      </c>
      <c r="F218" s="89" t="s">
        <v>105</v>
      </c>
      <c r="G218" s="90">
        <v>3831.97</v>
      </c>
      <c r="H218" s="267">
        <v>46405157</v>
      </c>
      <c r="I218" s="120">
        <f>+G218-G211</f>
        <v>2188.5499999999997</v>
      </c>
      <c r="J218" s="212"/>
      <c r="K218" s="210">
        <v>0</v>
      </c>
      <c r="L218" s="18" t="s">
        <v>21</v>
      </c>
      <c r="M218" s="37">
        <v>80</v>
      </c>
      <c r="N218" s="37" t="s">
        <v>481</v>
      </c>
      <c r="O218" s="37" t="s">
        <v>91</v>
      </c>
      <c r="P218" s="211"/>
      <c r="Q218" s="30"/>
      <c r="R218" s="294"/>
      <c r="S218" s="305"/>
      <c r="T218" s="2" t="s">
        <v>998</v>
      </c>
      <c r="U218" s="26"/>
    </row>
    <row r="219" spans="1:21" customFormat="1" ht="42.75" hidden="1" customHeight="1" thickBot="1" x14ac:dyDescent="0.3">
      <c r="A219" s="23">
        <v>92083</v>
      </c>
      <c r="B219" s="57"/>
      <c r="C219" s="591"/>
      <c r="D219" s="588"/>
      <c r="E219" s="111">
        <v>9</v>
      </c>
      <c r="F219" s="111" t="s">
        <v>107</v>
      </c>
      <c r="G219" s="112">
        <v>5043.8900000000003</v>
      </c>
      <c r="H219" s="268">
        <v>61081508</v>
      </c>
      <c r="I219" s="120">
        <f>+G219-G211</f>
        <v>3400.4700000000003</v>
      </c>
      <c r="J219" s="212"/>
      <c r="K219" s="210">
        <v>0</v>
      </c>
      <c r="L219" s="494" t="s">
        <v>21</v>
      </c>
      <c r="M219" s="222">
        <v>80</v>
      </c>
      <c r="N219" s="222" t="s">
        <v>481</v>
      </c>
      <c r="O219" s="222" t="s">
        <v>91</v>
      </c>
      <c r="P219" s="223"/>
      <c r="Q219" s="224"/>
      <c r="R219" s="295"/>
      <c r="S219" s="309"/>
      <c r="T219" s="2" t="s">
        <v>998</v>
      </c>
      <c r="U219" s="26"/>
    </row>
    <row r="220" spans="1:21" customFormat="1" ht="44.25" hidden="1" customHeight="1" x14ac:dyDescent="0.25">
      <c r="A220" s="23"/>
      <c r="B220" s="57"/>
      <c r="C220" s="589">
        <v>92060</v>
      </c>
      <c r="D220" s="586" t="s">
        <v>136</v>
      </c>
      <c r="E220" s="109">
        <v>1</v>
      </c>
      <c r="F220" s="109" t="s">
        <v>90</v>
      </c>
      <c r="G220" s="110">
        <v>1848.82</v>
      </c>
      <c r="H220" s="266">
        <v>22389210</v>
      </c>
      <c r="I220" s="120"/>
      <c r="J220" s="514">
        <v>410.59</v>
      </c>
      <c r="K220" s="467">
        <v>4972245</v>
      </c>
      <c r="L220" s="493" t="s">
        <v>21</v>
      </c>
      <c r="M220" s="216">
        <v>90</v>
      </c>
      <c r="N220" s="216" t="s">
        <v>481</v>
      </c>
      <c r="O220" s="216" t="s">
        <v>91</v>
      </c>
      <c r="P220" s="217" t="s">
        <v>120</v>
      </c>
      <c r="Q2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348" t="s">
        <v>21</v>
      </c>
      <c r="S220" s="349">
        <v>90</v>
      </c>
      <c r="T220" s="2" t="s">
        <v>998</v>
      </c>
      <c r="U220" s="26" t="s">
        <v>998</v>
      </c>
    </row>
    <row r="221" spans="1:21" customFormat="1" ht="44.25" hidden="1" customHeight="1" x14ac:dyDescent="0.25">
      <c r="A221" s="23">
        <v>92063</v>
      </c>
      <c r="B221" s="57"/>
      <c r="C221" s="590"/>
      <c r="D221" s="587"/>
      <c r="E221" s="89">
        <v>2</v>
      </c>
      <c r="F221" s="89" t="s">
        <v>93</v>
      </c>
      <c r="G221" s="90">
        <v>2133.83</v>
      </c>
      <c r="H221" s="267">
        <v>25840681</v>
      </c>
      <c r="I221" s="120">
        <f>+G221-G220</f>
        <v>285.01</v>
      </c>
      <c r="J221" s="512"/>
      <c r="K221" s="210">
        <v>0</v>
      </c>
      <c r="L221" s="18" t="s">
        <v>21</v>
      </c>
      <c r="M221" s="37">
        <v>90</v>
      </c>
      <c r="N221" s="37" t="s">
        <v>481</v>
      </c>
      <c r="O221" s="37" t="s">
        <v>91</v>
      </c>
      <c r="P221" s="211"/>
      <c r="Q221" s="30"/>
      <c r="R221" s="294"/>
      <c r="S221" s="305"/>
      <c r="T221" s="2" t="s">
        <v>998</v>
      </c>
      <c r="U221" s="26"/>
    </row>
    <row r="222" spans="1:21" customFormat="1" ht="44.25" hidden="1" customHeight="1" x14ac:dyDescent="0.25">
      <c r="A222" s="23">
        <v>92066</v>
      </c>
      <c r="B222" s="57"/>
      <c r="C222" s="590"/>
      <c r="D222" s="587"/>
      <c r="E222" s="89">
        <v>3</v>
      </c>
      <c r="F222" s="89" t="s">
        <v>95</v>
      </c>
      <c r="G222" s="90">
        <v>2445.0500000000002</v>
      </c>
      <c r="H222" s="267">
        <v>29609556</v>
      </c>
      <c r="I222" s="120">
        <f>+G222-G220</f>
        <v>596.23000000000025</v>
      </c>
      <c r="J222" s="512"/>
      <c r="K222" s="210">
        <v>0</v>
      </c>
      <c r="L222" s="18" t="s">
        <v>21</v>
      </c>
      <c r="M222" s="37">
        <v>90</v>
      </c>
      <c r="N222" s="37" t="s">
        <v>481</v>
      </c>
      <c r="O222" s="37" t="s">
        <v>91</v>
      </c>
      <c r="P222" s="211"/>
      <c r="Q222" s="30"/>
      <c r="R222" s="294"/>
      <c r="S222" s="305"/>
      <c r="T222" s="2" t="s">
        <v>998</v>
      </c>
      <c r="U222" s="26"/>
    </row>
    <row r="223" spans="1:21" customFormat="1" ht="44.25" hidden="1" customHeight="1" x14ac:dyDescent="0.25">
      <c r="A223" s="23">
        <v>92069</v>
      </c>
      <c r="B223" s="57"/>
      <c r="C223" s="590"/>
      <c r="D223" s="587"/>
      <c r="E223" s="89">
        <v>4</v>
      </c>
      <c r="F223" s="89" t="s">
        <v>97</v>
      </c>
      <c r="G223" s="90">
        <v>3406.32</v>
      </c>
      <c r="H223" s="267">
        <v>41250535</v>
      </c>
      <c r="I223" s="120">
        <f>+G223-G220</f>
        <v>1557.5000000000002</v>
      </c>
      <c r="J223" s="512"/>
      <c r="K223" s="210">
        <v>0</v>
      </c>
      <c r="L223" s="18" t="s">
        <v>21</v>
      </c>
      <c r="M223" s="37">
        <v>90</v>
      </c>
      <c r="N223" s="37" t="s">
        <v>481</v>
      </c>
      <c r="O223" s="37" t="s">
        <v>91</v>
      </c>
      <c r="P223" s="211"/>
      <c r="Q223" s="30"/>
      <c r="R223" s="294"/>
      <c r="S223" s="305"/>
      <c r="T223" s="2" t="s">
        <v>998</v>
      </c>
      <c r="U223" s="26"/>
    </row>
    <row r="224" spans="1:21" customFormat="1" ht="44.25" hidden="1" customHeight="1" x14ac:dyDescent="0.25">
      <c r="A224" s="23">
        <v>92072</v>
      </c>
      <c r="B224" s="57"/>
      <c r="C224" s="590"/>
      <c r="D224" s="587"/>
      <c r="E224" s="89">
        <v>5</v>
      </c>
      <c r="F224" s="89" t="s">
        <v>125</v>
      </c>
      <c r="G224" s="90">
        <v>4077.15</v>
      </c>
      <c r="H224" s="267">
        <v>49374287</v>
      </c>
      <c r="I224" s="120">
        <f>+G224-G220</f>
        <v>2228.33</v>
      </c>
      <c r="J224" s="512"/>
      <c r="K224" s="210">
        <v>0</v>
      </c>
      <c r="L224" s="18" t="s">
        <v>21</v>
      </c>
      <c r="M224" s="37">
        <v>90</v>
      </c>
      <c r="N224" s="37" t="s">
        <v>481</v>
      </c>
      <c r="O224" s="37" t="s">
        <v>91</v>
      </c>
      <c r="P224" s="211"/>
      <c r="Q224" s="30"/>
      <c r="R224" s="294"/>
      <c r="S224" s="305"/>
      <c r="T224" s="2" t="s">
        <v>998</v>
      </c>
      <c r="U224" s="26"/>
    </row>
    <row r="225" spans="1:21" customFormat="1" ht="44.25" hidden="1" customHeight="1" x14ac:dyDescent="0.25">
      <c r="A225" s="23">
        <v>92075</v>
      </c>
      <c r="B225" s="57"/>
      <c r="C225" s="590"/>
      <c r="D225" s="587"/>
      <c r="E225" s="89">
        <v>6</v>
      </c>
      <c r="F225" s="89" t="s">
        <v>101</v>
      </c>
      <c r="G225" s="90">
        <v>5526.92</v>
      </c>
      <c r="H225" s="267">
        <v>66931001</v>
      </c>
      <c r="I225" s="120">
        <f>+G225-G220</f>
        <v>3678.1000000000004</v>
      </c>
      <c r="J225" s="512"/>
      <c r="K225" s="210">
        <v>0</v>
      </c>
      <c r="L225" s="18" t="s">
        <v>21</v>
      </c>
      <c r="M225" s="37">
        <v>90</v>
      </c>
      <c r="N225" s="37" t="s">
        <v>481</v>
      </c>
      <c r="O225" s="37" t="s">
        <v>91</v>
      </c>
      <c r="P225" s="211"/>
      <c r="Q225" s="30"/>
      <c r="R225" s="294"/>
      <c r="S225" s="305"/>
      <c r="T225" s="2" t="s">
        <v>998</v>
      </c>
      <c r="U225" s="26"/>
    </row>
    <row r="226" spans="1:21" customFormat="1" ht="44.25" hidden="1" customHeight="1" x14ac:dyDescent="0.25">
      <c r="A226" s="23">
        <v>92078</v>
      </c>
      <c r="B226" s="57"/>
      <c r="C226" s="590"/>
      <c r="D226" s="587"/>
      <c r="E226" s="89">
        <v>7</v>
      </c>
      <c r="F226" s="89" t="s">
        <v>103</v>
      </c>
      <c r="G226" s="90">
        <v>3702.78</v>
      </c>
      <c r="H226" s="267">
        <v>44840666</v>
      </c>
      <c r="I226" s="120">
        <f>+G226-G220</f>
        <v>1853.9600000000003</v>
      </c>
      <c r="J226" s="512"/>
      <c r="K226" s="210">
        <v>0</v>
      </c>
      <c r="L226" s="18" t="s">
        <v>21</v>
      </c>
      <c r="M226" s="37">
        <v>90</v>
      </c>
      <c r="N226" s="37" t="s">
        <v>481</v>
      </c>
      <c r="O226" s="37" t="s">
        <v>91</v>
      </c>
      <c r="P226" s="211"/>
      <c r="Q226" s="30"/>
      <c r="R226" s="294"/>
      <c r="S226" s="305"/>
      <c r="T226" s="2" t="s">
        <v>998</v>
      </c>
      <c r="U226" s="26"/>
    </row>
    <row r="227" spans="1:21" customFormat="1" ht="44.25" hidden="1" customHeight="1" x14ac:dyDescent="0.25">
      <c r="A227" s="23">
        <v>92081</v>
      </c>
      <c r="B227" s="57"/>
      <c r="C227" s="590"/>
      <c r="D227" s="587"/>
      <c r="E227" s="89">
        <v>8</v>
      </c>
      <c r="F227" s="89" t="s">
        <v>105</v>
      </c>
      <c r="G227" s="90">
        <v>4311.01</v>
      </c>
      <c r="H227" s="267">
        <v>52206331</v>
      </c>
      <c r="I227" s="120">
        <f>+G227-G220</f>
        <v>2462.1900000000005</v>
      </c>
      <c r="J227" s="512"/>
      <c r="K227" s="210">
        <v>0</v>
      </c>
      <c r="L227" s="18" t="s">
        <v>21</v>
      </c>
      <c r="M227" s="37">
        <v>90</v>
      </c>
      <c r="N227" s="37" t="s">
        <v>481</v>
      </c>
      <c r="O227" s="37" t="s">
        <v>91</v>
      </c>
      <c r="P227" s="211"/>
      <c r="Q227" s="30"/>
      <c r="R227" s="294"/>
      <c r="S227" s="305"/>
      <c r="T227" s="2" t="s">
        <v>998</v>
      </c>
      <c r="U227" s="26"/>
    </row>
    <row r="228" spans="1:21" customFormat="1" ht="44.25" hidden="1" customHeight="1" thickBot="1" x14ac:dyDescent="0.3">
      <c r="A228" s="23">
        <v>92084</v>
      </c>
      <c r="B228" s="57"/>
      <c r="C228" s="591"/>
      <c r="D228" s="588"/>
      <c r="E228" s="111">
        <v>9</v>
      </c>
      <c r="F228" s="111" t="s">
        <v>107</v>
      </c>
      <c r="G228" s="112">
        <v>5674.34</v>
      </c>
      <c r="H228" s="268">
        <v>68716257</v>
      </c>
      <c r="I228" s="120">
        <f>+G228-G220</f>
        <v>3825.5200000000004</v>
      </c>
      <c r="J228" s="512"/>
      <c r="K228" s="210">
        <v>0</v>
      </c>
      <c r="L228" s="494" t="s">
        <v>21</v>
      </c>
      <c r="M228" s="222">
        <v>90</v>
      </c>
      <c r="N228" s="222" t="s">
        <v>481</v>
      </c>
      <c r="O228" s="222" t="s">
        <v>91</v>
      </c>
      <c r="P228" s="223"/>
      <c r="Q228" s="224"/>
      <c r="R228" s="295"/>
      <c r="S228" s="309"/>
      <c r="T228" s="2" t="s">
        <v>998</v>
      </c>
      <c r="U228" s="26"/>
    </row>
    <row r="229" spans="1:21" customFormat="1" ht="28.5" hidden="1" x14ac:dyDescent="0.25">
      <c r="A229" s="1"/>
      <c r="B229" s="57"/>
      <c r="C229" s="108" t="s">
        <v>137</v>
      </c>
      <c r="D229" s="151" t="s">
        <v>138</v>
      </c>
      <c r="E229" s="100"/>
      <c r="F229" s="100" t="s">
        <v>20</v>
      </c>
      <c r="G229" s="125">
        <v>3972.44</v>
      </c>
      <c r="H229" s="231">
        <v>48106248</v>
      </c>
      <c r="I229" s="505"/>
      <c r="J229" s="210"/>
      <c r="K229" s="210">
        <v>0</v>
      </c>
      <c r="L229" s="497" t="s">
        <v>21</v>
      </c>
      <c r="M229" s="287">
        <v>100</v>
      </c>
      <c r="N229" s="287" t="s">
        <v>481</v>
      </c>
      <c r="O229" s="287" t="s">
        <v>91</v>
      </c>
      <c r="P229" s="362"/>
      <c r="Q22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347" t="s">
        <v>21</v>
      </c>
      <c r="S229" s="287">
        <v>100</v>
      </c>
      <c r="T229" s="2" t="s">
        <v>998</v>
      </c>
      <c r="U229" s="26" t="s">
        <v>998</v>
      </c>
    </row>
    <row r="230" spans="1:21" customFormat="1" ht="57" hidden="1" x14ac:dyDescent="0.25">
      <c r="A230" s="1"/>
      <c r="B230" s="57"/>
      <c r="C230" s="122">
        <v>90133</v>
      </c>
      <c r="D230" s="95" t="s">
        <v>139</v>
      </c>
      <c r="E230" s="89"/>
      <c r="F230" s="89" t="s">
        <v>20</v>
      </c>
      <c r="G230" s="90">
        <v>0</v>
      </c>
      <c r="H230" s="229">
        <v>0</v>
      </c>
      <c r="I230" s="505"/>
      <c r="J230" s="210"/>
      <c r="K230" s="210">
        <v>0</v>
      </c>
      <c r="L230" s="18" t="s">
        <v>21</v>
      </c>
      <c r="M230" s="37">
        <v>0</v>
      </c>
      <c r="N230" s="37" t="s">
        <v>481</v>
      </c>
      <c r="O230" s="37" t="s">
        <v>91</v>
      </c>
      <c r="P230" s="211"/>
      <c r="Q23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2" t="s">
        <v>21</v>
      </c>
      <c r="S230" s="37">
        <v>0</v>
      </c>
      <c r="T230" s="2" t="s">
        <v>998</v>
      </c>
      <c r="U230" s="26" t="s">
        <v>998</v>
      </c>
    </row>
    <row r="231" spans="1:21" customFormat="1" ht="114" hidden="1" x14ac:dyDescent="0.25">
      <c r="A231" s="1"/>
      <c r="B231" s="57"/>
      <c r="C231" s="122">
        <v>91196</v>
      </c>
      <c r="D231" s="95" t="s">
        <v>140</v>
      </c>
      <c r="E231" s="89"/>
      <c r="F231" s="89" t="s">
        <v>20</v>
      </c>
      <c r="G231" s="90">
        <v>1589.01</v>
      </c>
      <c r="H231" s="229">
        <v>19242911</v>
      </c>
      <c r="I231" s="505"/>
      <c r="J231" s="210"/>
      <c r="K231" s="210">
        <v>0</v>
      </c>
      <c r="L231" s="18" t="s">
        <v>21</v>
      </c>
      <c r="M231" s="37">
        <v>40</v>
      </c>
      <c r="N231" s="37" t="s">
        <v>481</v>
      </c>
      <c r="O231" s="37" t="s">
        <v>91</v>
      </c>
      <c r="P231" s="319"/>
      <c r="Q23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2" t="s">
        <v>21</v>
      </c>
      <c r="S231" s="37">
        <v>40</v>
      </c>
      <c r="T231" s="2" t="s">
        <v>998</v>
      </c>
      <c r="U231" s="26" t="s">
        <v>998</v>
      </c>
    </row>
    <row r="232" spans="1:21" customFormat="1" ht="114" hidden="1" x14ac:dyDescent="0.25">
      <c r="A232" s="1"/>
      <c r="B232" s="57"/>
      <c r="C232" s="122">
        <v>91197</v>
      </c>
      <c r="D232" s="95" t="s">
        <v>141</v>
      </c>
      <c r="E232" s="89"/>
      <c r="F232" s="89" t="s">
        <v>20</v>
      </c>
      <c r="G232" s="90">
        <v>1986.24</v>
      </c>
      <c r="H232" s="229">
        <v>24053366</v>
      </c>
      <c r="I232" s="505"/>
      <c r="J232" s="210"/>
      <c r="K232" s="210">
        <v>0</v>
      </c>
      <c r="L232" s="18" t="s">
        <v>21</v>
      </c>
      <c r="M232" s="37">
        <v>50</v>
      </c>
      <c r="N232" s="37" t="s">
        <v>481</v>
      </c>
      <c r="O232" s="37" t="s">
        <v>91</v>
      </c>
      <c r="P232" s="211"/>
      <c r="Q23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2" t="s">
        <v>21</v>
      </c>
      <c r="S232" s="37">
        <v>50</v>
      </c>
      <c r="T232" s="2" t="s">
        <v>998</v>
      </c>
      <c r="U232" s="26" t="s">
        <v>998</v>
      </c>
    </row>
    <row r="233" spans="1:21" customFormat="1" ht="114" hidden="1" x14ac:dyDescent="0.25">
      <c r="A233" s="1"/>
      <c r="B233" s="57"/>
      <c r="C233" s="122">
        <v>91198</v>
      </c>
      <c r="D233" s="95" t="s">
        <v>142</v>
      </c>
      <c r="E233" s="89"/>
      <c r="F233" s="89" t="s">
        <v>20</v>
      </c>
      <c r="G233" s="90">
        <v>2383.4699999999998</v>
      </c>
      <c r="H233" s="229">
        <v>28863822</v>
      </c>
      <c r="I233" s="505"/>
      <c r="J233" s="210"/>
      <c r="K233" s="210">
        <v>0</v>
      </c>
      <c r="L233" s="18" t="s">
        <v>21</v>
      </c>
      <c r="M233" s="37">
        <v>60</v>
      </c>
      <c r="N233" s="37" t="s">
        <v>481</v>
      </c>
      <c r="O233" s="37" t="s">
        <v>91</v>
      </c>
      <c r="P233" s="211"/>
      <c r="Q2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2" t="s">
        <v>21</v>
      </c>
      <c r="S233" s="37">
        <v>60</v>
      </c>
      <c r="T233" s="2" t="s">
        <v>998</v>
      </c>
      <c r="U233" s="26" t="s">
        <v>998</v>
      </c>
    </row>
    <row r="234" spans="1:21" customFormat="1" ht="114" hidden="1" x14ac:dyDescent="0.25">
      <c r="A234" s="1"/>
      <c r="B234" s="57"/>
      <c r="C234" s="122">
        <v>92196</v>
      </c>
      <c r="D234" s="95" t="s">
        <v>143</v>
      </c>
      <c r="E234" s="89"/>
      <c r="F234" s="89" t="s">
        <v>20</v>
      </c>
      <c r="G234" s="90">
        <v>2780.74</v>
      </c>
      <c r="H234" s="229">
        <v>33674761</v>
      </c>
      <c r="I234" s="505"/>
      <c r="J234" s="210"/>
      <c r="K234" s="210">
        <v>0</v>
      </c>
      <c r="L234" s="18" t="s">
        <v>21</v>
      </c>
      <c r="M234" s="37">
        <v>70</v>
      </c>
      <c r="N234" s="37" t="s">
        <v>481</v>
      </c>
      <c r="O234" s="37" t="s">
        <v>91</v>
      </c>
      <c r="P234" s="211"/>
      <c r="Q23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2" t="s">
        <v>21</v>
      </c>
      <c r="S234" s="37">
        <v>70</v>
      </c>
      <c r="T234" s="2" t="s">
        <v>998</v>
      </c>
      <c r="U234" s="26" t="s">
        <v>998</v>
      </c>
    </row>
    <row r="235" spans="1:21" customFormat="1" ht="114" hidden="1" x14ac:dyDescent="0.25">
      <c r="A235" s="1"/>
      <c r="B235" s="57"/>
      <c r="C235" s="122">
        <v>92197</v>
      </c>
      <c r="D235" s="95" t="s">
        <v>144</v>
      </c>
      <c r="E235" s="89"/>
      <c r="F235" s="89" t="s">
        <v>20</v>
      </c>
      <c r="G235" s="90">
        <v>3177.97</v>
      </c>
      <c r="H235" s="229">
        <v>38485217</v>
      </c>
      <c r="I235" s="505"/>
      <c r="J235" s="210"/>
      <c r="K235" s="210">
        <v>0</v>
      </c>
      <c r="L235" s="18" t="s">
        <v>21</v>
      </c>
      <c r="M235" s="37">
        <v>80</v>
      </c>
      <c r="N235" s="37" t="s">
        <v>481</v>
      </c>
      <c r="O235" s="37" t="s">
        <v>91</v>
      </c>
      <c r="P235" s="211"/>
      <c r="Q2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2" t="s">
        <v>21</v>
      </c>
      <c r="S235" s="37">
        <v>80</v>
      </c>
      <c r="T235" s="2" t="s">
        <v>998</v>
      </c>
      <c r="U235" s="26" t="s">
        <v>998</v>
      </c>
    </row>
    <row r="236" spans="1:21" customFormat="1" ht="114" hidden="1" x14ac:dyDescent="0.25">
      <c r="A236" s="1"/>
      <c r="B236" s="57"/>
      <c r="C236" s="122">
        <v>92198</v>
      </c>
      <c r="D236" s="95" t="s">
        <v>145</v>
      </c>
      <c r="E236" s="89"/>
      <c r="F236" s="89" t="s">
        <v>20</v>
      </c>
      <c r="G236" s="90">
        <v>3575.2</v>
      </c>
      <c r="H236" s="229">
        <v>43295672</v>
      </c>
      <c r="I236" s="505"/>
      <c r="J236" s="210"/>
      <c r="K236" s="210">
        <v>0</v>
      </c>
      <c r="L236" s="18" t="s">
        <v>21</v>
      </c>
      <c r="M236" s="37">
        <v>90</v>
      </c>
      <c r="N236" s="37" t="s">
        <v>481</v>
      </c>
      <c r="O236" s="37" t="s">
        <v>91</v>
      </c>
      <c r="P236" s="318"/>
      <c r="Q23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2" t="s">
        <v>21</v>
      </c>
      <c r="S236" s="37">
        <v>90</v>
      </c>
      <c r="T236" s="2" t="s">
        <v>998</v>
      </c>
      <c r="U236" s="26" t="s">
        <v>998</v>
      </c>
    </row>
    <row r="237" spans="1:21" ht="28.5" hidden="1" x14ac:dyDescent="0.25">
      <c r="A237" s="1"/>
      <c r="B237" s="57">
        <v>1003</v>
      </c>
      <c r="C237" s="452">
        <v>1003</v>
      </c>
      <c r="D237" s="453" t="s">
        <v>146</v>
      </c>
      <c r="E237" s="89"/>
      <c r="F237" s="270" t="s">
        <v>20</v>
      </c>
      <c r="G237" s="264">
        <v>155.65</v>
      </c>
      <c r="H237" s="229">
        <v>1884922</v>
      </c>
      <c r="I237" s="505"/>
      <c r="J237" s="210"/>
      <c r="K237" s="210">
        <v>0</v>
      </c>
      <c r="L237" s="18" t="s">
        <v>21</v>
      </c>
      <c r="M237" s="25">
        <v>100</v>
      </c>
      <c r="N237" s="37" t="s">
        <v>481</v>
      </c>
      <c r="O237" s="25"/>
      <c r="P237" s="211"/>
      <c r="Q2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20" t="s">
        <v>21</v>
      </c>
      <c r="S237" s="25">
        <v>100</v>
      </c>
      <c r="T237" s="2" t="s">
        <v>998</v>
      </c>
      <c r="U237" s="26" t="s">
        <v>998</v>
      </c>
    </row>
    <row r="238" spans="1:21" customFormat="1" ht="57" hidden="1" x14ac:dyDescent="0.25">
      <c r="A238" s="1"/>
      <c r="B238" s="57"/>
      <c r="C238" s="89">
        <v>90071</v>
      </c>
      <c r="D238" s="95" t="s">
        <v>147</v>
      </c>
      <c r="E238" s="89"/>
      <c r="F238" s="89" t="s">
        <v>20</v>
      </c>
      <c r="G238" s="90">
        <v>0</v>
      </c>
      <c r="H238" s="229">
        <v>0</v>
      </c>
      <c r="I238" s="505"/>
      <c r="J238" s="210"/>
      <c r="K238" s="210">
        <v>0</v>
      </c>
      <c r="L238" s="18" t="s">
        <v>21</v>
      </c>
      <c r="M238" s="37">
        <v>0</v>
      </c>
      <c r="N238" s="37" t="s">
        <v>481</v>
      </c>
      <c r="O238" s="37">
        <v>928</v>
      </c>
      <c r="P238" s="211"/>
      <c r="Q2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2" t="s">
        <v>21</v>
      </c>
      <c r="S238" s="37">
        <v>0</v>
      </c>
      <c r="T238" s="2" t="s">
        <v>998</v>
      </c>
      <c r="U238" s="26" t="s">
        <v>998</v>
      </c>
    </row>
    <row r="239" spans="1:21" customFormat="1" ht="114" hidden="1" x14ac:dyDescent="0.25">
      <c r="A239" s="1"/>
      <c r="B239" s="57"/>
      <c r="C239" s="89">
        <v>91085</v>
      </c>
      <c r="D239" s="95" t="s">
        <v>148</v>
      </c>
      <c r="E239" s="89"/>
      <c r="F239" s="89" t="s">
        <v>20</v>
      </c>
      <c r="G239" s="90">
        <v>62.3</v>
      </c>
      <c r="H239" s="229">
        <v>754453</v>
      </c>
      <c r="I239" s="505"/>
      <c r="J239" s="210"/>
      <c r="K239" s="210">
        <v>0</v>
      </c>
      <c r="L239" s="18" t="s">
        <v>21</v>
      </c>
      <c r="M239" s="37">
        <v>40</v>
      </c>
      <c r="N239" s="37" t="s">
        <v>481</v>
      </c>
      <c r="O239" s="37">
        <v>928</v>
      </c>
      <c r="P239" s="211"/>
      <c r="Q2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2" t="s">
        <v>21</v>
      </c>
      <c r="S239" s="37">
        <v>40</v>
      </c>
      <c r="T239" s="2" t="s">
        <v>998</v>
      </c>
      <c r="U239" s="26" t="s">
        <v>998</v>
      </c>
    </row>
    <row r="240" spans="1:21" customFormat="1" ht="114" hidden="1" x14ac:dyDescent="0.25">
      <c r="A240" s="1"/>
      <c r="B240" s="57"/>
      <c r="C240" s="89">
        <v>91086</v>
      </c>
      <c r="D240" s="95" t="s">
        <v>149</v>
      </c>
      <c r="E240" s="89"/>
      <c r="F240" s="89" t="s">
        <v>20</v>
      </c>
      <c r="G240" s="90">
        <v>77.83</v>
      </c>
      <c r="H240" s="229">
        <v>942521</v>
      </c>
      <c r="I240" s="505"/>
      <c r="J240" s="210"/>
      <c r="K240" s="210">
        <v>0</v>
      </c>
      <c r="L240" s="18" t="s">
        <v>21</v>
      </c>
      <c r="M240" s="37">
        <v>50</v>
      </c>
      <c r="N240" s="37" t="s">
        <v>481</v>
      </c>
      <c r="O240" s="37">
        <v>928</v>
      </c>
      <c r="P240" s="211"/>
      <c r="Q2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2" t="s">
        <v>21</v>
      </c>
      <c r="S240" s="37">
        <v>50</v>
      </c>
      <c r="T240" s="2" t="s">
        <v>998</v>
      </c>
      <c r="U240" s="26" t="s">
        <v>998</v>
      </c>
    </row>
    <row r="241" spans="1:21" customFormat="1" ht="128.25" hidden="1" x14ac:dyDescent="0.25">
      <c r="A241" s="1"/>
      <c r="B241" s="57"/>
      <c r="C241" s="89">
        <v>91087</v>
      </c>
      <c r="D241" s="95" t="s">
        <v>150</v>
      </c>
      <c r="E241" s="89"/>
      <c r="F241" s="89" t="s">
        <v>20</v>
      </c>
      <c r="G241" s="90">
        <v>93.43</v>
      </c>
      <c r="H241" s="229">
        <v>1131437</v>
      </c>
      <c r="I241" s="505"/>
      <c r="J241" s="210"/>
      <c r="K241" s="210">
        <v>0</v>
      </c>
      <c r="L241" s="18" t="s">
        <v>21</v>
      </c>
      <c r="M241" s="37">
        <v>60</v>
      </c>
      <c r="N241" s="37" t="s">
        <v>481</v>
      </c>
      <c r="O241" s="37">
        <v>928</v>
      </c>
      <c r="P241" s="211"/>
      <c r="Q2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2" t="s">
        <v>21</v>
      </c>
      <c r="S241" s="37">
        <v>60</v>
      </c>
      <c r="T241" s="2" t="s">
        <v>998</v>
      </c>
      <c r="U241" s="26" t="s">
        <v>998</v>
      </c>
    </row>
    <row r="242" spans="1:21" customFormat="1" ht="114" hidden="1" x14ac:dyDescent="0.25">
      <c r="A242" s="1"/>
      <c r="B242" s="57"/>
      <c r="C242" s="97">
        <v>92085</v>
      </c>
      <c r="D242" s="95" t="s">
        <v>151</v>
      </c>
      <c r="E242" s="89"/>
      <c r="F242" s="89" t="s">
        <v>20</v>
      </c>
      <c r="G242" s="90">
        <v>108.96</v>
      </c>
      <c r="H242" s="229">
        <v>1319506</v>
      </c>
      <c r="I242" s="505"/>
      <c r="J242" s="210"/>
      <c r="K242" s="210">
        <v>0</v>
      </c>
      <c r="L242" s="18" t="s">
        <v>21</v>
      </c>
      <c r="M242" s="37">
        <v>70</v>
      </c>
      <c r="N242" s="37" t="s">
        <v>481</v>
      </c>
      <c r="O242" s="37">
        <v>928</v>
      </c>
      <c r="P242" s="211"/>
      <c r="Q2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2" t="s">
        <v>21</v>
      </c>
      <c r="S242" s="37">
        <v>70</v>
      </c>
      <c r="T242" s="2" t="s">
        <v>998</v>
      </c>
      <c r="U242" s="26" t="s">
        <v>998</v>
      </c>
    </row>
    <row r="243" spans="1:21" customFormat="1" ht="114" hidden="1" x14ac:dyDescent="0.25">
      <c r="A243" s="1"/>
      <c r="B243" s="57"/>
      <c r="C243" s="97">
        <v>92086</v>
      </c>
      <c r="D243" s="95" t="s">
        <v>152</v>
      </c>
      <c r="E243" s="89"/>
      <c r="F243" s="89" t="s">
        <v>20</v>
      </c>
      <c r="G243" s="90">
        <v>124.56</v>
      </c>
      <c r="H243" s="229">
        <v>1508422</v>
      </c>
      <c r="I243" s="505"/>
      <c r="J243" s="210"/>
      <c r="K243" s="210">
        <v>0</v>
      </c>
      <c r="L243" s="18" t="s">
        <v>21</v>
      </c>
      <c r="M243" s="37">
        <v>80</v>
      </c>
      <c r="N243" s="37" t="s">
        <v>481</v>
      </c>
      <c r="O243" s="37">
        <v>928</v>
      </c>
      <c r="P243" s="211"/>
      <c r="Q2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2" t="s">
        <v>21</v>
      </c>
      <c r="S243" s="37">
        <v>80</v>
      </c>
      <c r="T243" s="2" t="s">
        <v>998</v>
      </c>
      <c r="U243" s="26" t="s">
        <v>998</v>
      </c>
    </row>
    <row r="244" spans="1:21" customFormat="1" ht="114" hidden="1" x14ac:dyDescent="0.25">
      <c r="A244" s="1"/>
      <c r="B244" s="57"/>
      <c r="C244" s="97">
        <v>92087</v>
      </c>
      <c r="D244" s="95" t="s">
        <v>153</v>
      </c>
      <c r="E244" s="89"/>
      <c r="F244" s="89" t="s">
        <v>20</v>
      </c>
      <c r="G244" s="90">
        <v>140.09</v>
      </c>
      <c r="H244" s="229">
        <v>1696490</v>
      </c>
      <c r="I244" s="505"/>
      <c r="J244" s="210"/>
      <c r="K244" s="210">
        <v>0</v>
      </c>
      <c r="L244" s="18" t="s">
        <v>21</v>
      </c>
      <c r="M244" s="60">
        <v>90</v>
      </c>
      <c r="N244" s="37" t="s">
        <v>481</v>
      </c>
      <c r="O244" s="37">
        <v>928</v>
      </c>
      <c r="P244" s="211"/>
      <c r="Q2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320" t="s">
        <v>21</v>
      </c>
      <c r="S244" s="60">
        <v>90</v>
      </c>
      <c r="T244" s="2" t="s">
        <v>998</v>
      </c>
      <c r="U244" s="26" t="s">
        <v>998</v>
      </c>
    </row>
    <row r="245" spans="1:21" customFormat="1" ht="28.5" hidden="1" customHeight="1" x14ac:dyDescent="0.25">
      <c r="A245" s="1"/>
      <c r="B245" s="5"/>
      <c r="C245" s="647" t="s">
        <v>154</v>
      </c>
      <c r="D245" s="648"/>
      <c r="E245" s="648"/>
      <c r="F245" s="648"/>
      <c r="G245" s="532"/>
      <c r="H245" s="229"/>
      <c r="I245" s="505"/>
      <c r="J245" s="459"/>
      <c r="K245" s="210">
        <v>0</v>
      </c>
      <c r="L245" s="17" t="s">
        <v>42</v>
      </c>
      <c r="M245" s="25" t="s">
        <v>42</v>
      </c>
      <c r="N245" s="25" t="s">
        <v>42</v>
      </c>
      <c r="O245" s="210" t="s">
        <v>42</v>
      </c>
      <c r="P245" s="211"/>
      <c r="Q2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5" t="s">
        <v>42</v>
      </c>
      <c r="S245" s="25" t="s">
        <v>42</v>
      </c>
      <c r="T245" s="25" t="s">
        <v>42</v>
      </c>
      <c r="U245" s="299" t="s">
        <v>41</v>
      </c>
    </row>
    <row r="246" spans="1:21" customFormat="1" hidden="1" x14ac:dyDescent="0.25">
      <c r="A246" s="1"/>
      <c r="B246" s="44" t="s">
        <v>1</v>
      </c>
      <c r="C246" s="126" t="s">
        <v>1</v>
      </c>
      <c r="D246" s="126" t="s">
        <v>2</v>
      </c>
      <c r="E246" s="126" t="s">
        <v>3</v>
      </c>
      <c r="F246" s="126" t="s">
        <v>4</v>
      </c>
      <c r="G246" s="9" t="s">
        <v>5</v>
      </c>
      <c r="H246" s="491" t="s">
        <v>6</v>
      </c>
      <c r="I246" s="505"/>
      <c r="J246" s="314"/>
      <c r="K246" s="210">
        <v>0</v>
      </c>
      <c r="L246" s="17" t="s">
        <v>42</v>
      </c>
      <c r="M246" s="25" t="s">
        <v>42</v>
      </c>
      <c r="N246" s="25" t="s">
        <v>42</v>
      </c>
      <c r="O246" s="210" t="s">
        <v>42</v>
      </c>
      <c r="P246" s="211"/>
      <c r="Q2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5" t="s">
        <v>42</v>
      </c>
      <c r="S246" s="25" t="s">
        <v>42</v>
      </c>
      <c r="T246" s="25" t="s">
        <v>42</v>
      </c>
      <c r="U246" s="299" t="s">
        <v>41</v>
      </c>
    </row>
    <row r="247" spans="1:21" customFormat="1" ht="48" hidden="1" customHeight="1" x14ac:dyDescent="0.25">
      <c r="A247" s="1"/>
      <c r="B247" s="93">
        <v>10041</v>
      </c>
      <c r="C247" s="104" t="s">
        <v>155</v>
      </c>
      <c r="D247" s="95" t="s">
        <v>156</v>
      </c>
      <c r="E247" s="89"/>
      <c r="F247" s="89" t="s">
        <v>20</v>
      </c>
      <c r="G247" s="90">
        <v>5812.14</v>
      </c>
      <c r="H247" s="229">
        <v>70385015</v>
      </c>
      <c r="I247" s="505"/>
      <c r="J247" s="210"/>
      <c r="K247" s="210">
        <v>0</v>
      </c>
      <c r="L247" s="18" t="s">
        <v>21</v>
      </c>
      <c r="M247" s="25">
        <v>100</v>
      </c>
      <c r="N247" s="37" t="s">
        <v>481</v>
      </c>
      <c r="O247" s="37" t="s">
        <v>91</v>
      </c>
      <c r="P247" s="211"/>
      <c r="Q2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20" t="s">
        <v>21</v>
      </c>
      <c r="S247" s="25">
        <v>100</v>
      </c>
      <c r="T247" s="2" t="s">
        <v>998</v>
      </c>
      <c r="U247" s="26" t="s">
        <v>998</v>
      </c>
    </row>
    <row r="248" spans="1:21" customFormat="1" ht="75" hidden="1" customHeight="1" x14ac:dyDescent="0.25">
      <c r="A248" s="1"/>
      <c r="B248" s="93"/>
      <c r="C248" s="89">
        <v>90023</v>
      </c>
      <c r="D248" s="95" t="s">
        <v>157</v>
      </c>
      <c r="E248" s="89"/>
      <c r="F248" s="89" t="s">
        <v>20</v>
      </c>
      <c r="G248" s="90">
        <v>0</v>
      </c>
      <c r="H248" s="229">
        <v>0</v>
      </c>
      <c r="I248" s="505"/>
      <c r="J248" s="210"/>
      <c r="K248" s="210">
        <v>0</v>
      </c>
      <c r="L248" s="18" t="s">
        <v>21</v>
      </c>
      <c r="M248" s="37">
        <v>0</v>
      </c>
      <c r="N248" s="37" t="s">
        <v>481</v>
      </c>
      <c r="O248" s="37" t="s">
        <v>91</v>
      </c>
      <c r="P248" s="211"/>
      <c r="Q2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2" t="s">
        <v>21</v>
      </c>
      <c r="S248" s="37">
        <v>0</v>
      </c>
      <c r="T248" s="2" t="s">
        <v>998</v>
      </c>
      <c r="U248" s="26" t="s">
        <v>998</v>
      </c>
    </row>
    <row r="249" spans="1:21" customFormat="1" ht="114" hidden="1" x14ac:dyDescent="0.25">
      <c r="A249" s="1"/>
      <c r="B249" s="94"/>
      <c r="C249" s="89">
        <v>91088</v>
      </c>
      <c r="D249" s="95" t="s">
        <v>158</v>
      </c>
      <c r="E249" s="89"/>
      <c r="F249" s="89" t="s">
        <v>20</v>
      </c>
      <c r="G249" s="90">
        <v>2324.9</v>
      </c>
      <c r="H249" s="229">
        <v>28154539</v>
      </c>
      <c r="I249" s="505"/>
      <c r="J249" s="210"/>
      <c r="K249" s="210">
        <v>0</v>
      </c>
      <c r="L249" s="18" t="s">
        <v>21</v>
      </c>
      <c r="M249" s="37">
        <v>40</v>
      </c>
      <c r="N249" s="37" t="s">
        <v>481</v>
      </c>
      <c r="O249" s="37" t="s">
        <v>91</v>
      </c>
      <c r="P249" s="211"/>
      <c r="Q2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2" t="s">
        <v>21</v>
      </c>
      <c r="S249" s="37">
        <v>40</v>
      </c>
      <c r="T249" s="2" t="s">
        <v>998</v>
      </c>
      <c r="U249" s="26" t="s">
        <v>998</v>
      </c>
    </row>
    <row r="250" spans="1:21" customFormat="1" ht="114" hidden="1" x14ac:dyDescent="0.25">
      <c r="A250" s="1"/>
      <c r="B250" s="94"/>
      <c r="C250" s="89">
        <v>91089</v>
      </c>
      <c r="D250" s="95" t="s">
        <v>159</v>
      </c>
      <c r="E250" s="89"/>
      <c r="F250" s="89" t="s">
        <v>20</v>
      </c>
      <c r="G250" s="90">
        <v>2906.11</v>
      </c>
      <c r="H250" s="229">
        <v>35192992</v>
      </c>
      <c r="I250" s="505"/>
      <c r="J250" s="210"/>
      <c r="K250" s="210">
        <v>0</v>
      </c>
      <c r="L250" s="18" t="s">
        <v>21</v>
      </c>
      <c r="M250" s="37">
        <v>50</v>
      </c>
      <c r="N250" s="37" t="s">
        <v>481</v>
      </c>
      <c r="O250" s="37" t="s">
        <v>91</v>
      </c>
      <c r="P250" s="211"/>
      <c r="Q2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2" t="s">
        <v>21</v>
      </c>
      <c r="S250" s="37">
        <v>50</v>
      </c>
      <c r="T250" s="2" t="s">
        <v>998</v>
      </c>
      <c r="U250" s="26" t="s">
        <v>998</v>
      </c>
    </row>
    <row r="251" spans="1:21" customFormat="1" ht="128.25" hidden="1" x14ac:dyDescent="0.25">
      <c r="A251" s="1"/>
      <c r="B251" s="94"/>
      <c r="C251" s="89">
        <v>91090</v>
      </c>
      <c r="D251" s="96" t="s">
        <v>160</v>
      </c>
      <c r="E251" s="89"/>
      <c r="F251" s="89" t="s">
        <v>20</v>
      </c>
      <c r="G251" s="90">
        <v>3487.33</v>
      </c>
      <c r="H251" s="229">
        <v>42231566</v>
      </c>
      <c r="I251" s="505"/>
      <c r="J251" s="210"/>
      <c r="K251" s="210">
        <v>0</v>
      </c>
      <c r="L251" s="18" t="s">
        <v>21</v>
      </c>
      <c r="M251" s="37">
        <v>60</v>
      </c>
      <c r="N251" s="37" t="s">
        <v>481</v>
      </c>
      <c r="O251" s="37" t="s">
        <v>91</v>
      </c>
      <c r="P251" s="211"/>
      <c r="Q2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2" t="s">
        <v>21</v>
      </c>
      <c r="S251" s="37">
        <v>60</v>
      </c>
      <c r="T251" s="2" t="s">
        <v>998</v>
      </c>
      <c r="U251" s="26" t="s">
        <v>998</v>
      </c>
    </row>
    <row r="252" spans="1:21" customFormat="1" ht="114" hidden="1" x14ac:dyDescent="0.25">
      <c r="A252" s="1"/>
      <c r="B252" s="94"/>
      <c r="C252" s="97">
        <v>92088</v>
      </c>
      <c r="D252" s="95" t="s">
        <v>161</v>
      </c>
      <c r="E252" s="89"/>
      <c r="F252" s="89" t="s">
        <v>20</v>
      </c>
      <c r="G252" s="90">
        <v>4068.5</v>
      </c>
      <c r="H252" s="229">
        <v>49269535</v>
      </c>
      <c r="I252" s="505"/>
      <c r="J252" s="210"/>
      <c r="K252" s="210">
        <v>0</v>
      </c>
      <c r="L252" s="18" t="s">
        <v>21</v>
      </c>
      <c r="M252" s="37">
        <v>70</v>
      </c>
      <c r="N252" s="37" t="s">
        <v>481</v>
      </c>
      <c r="O252" s="37" t="s">
        <v>91</v>
      </c>
      <c r="P252" s="211"/>
      <c r="Q2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2" t="s">
        <v>21</v>
      </c>
      <c r="S252" s="37">
        <v>70</v>
      </c>
      <c r="T252" s="2" t="s">
        <v>998</v>
      </c>
      <c r="U252" s="26" t="s">
        <v>998</v>
      </c>
    </row>
    <row r="253" spans="1:21" customFormat="1" ht="114" hidden="1" x14ac:dyDescent="0.25">
      <c r="A253" s="1"/>
      <c r="B253" s="94"/>
      <c r="C253" s="97">
        <v>92089</v>
      </c>
      <c r="D253" s="95" t="s">
        <v>162</v>
      </c>
      <c r="E253" s="89"/>
      <c r="F253" s="89" t="s">
        <v>20</v>
      </c>
      <c r="G253" s="90">
        <v>4649.71</v>
      </c>
      <c r="H253" s="229">
        <v>56307988</v>
      </c>
      <c r="I253" s="505"/>
      <c r="J253" s="210"/>
      <c r="K253" s="210">
        <v>0</v>
      </c>
      <c r="L253" s="18" t="s">
        <v>21</v>
      </c>
      <c r="M253" s="37">
        <v>80</v>
      </c>
      <c r="N253" s="37" t="s">
        <v>481</v>
      </c>
      <c r="O253" s="37" t="s">
        <v>91</v>
      </c>
      <c r="P253" s="211"/>
      <c r="Q2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2" t="s">
        <v>21</v>
      </c>
      <c r="S253" s="37">
        <v>80</v>
      </c>
      <c r="T253" s="2" t="s">
        <v>998</v>
      </c>
      <c r="U253" s="26" t="s">
        <v>998</v>
      </c>
    </row>
    <row r="254" spans="1:21" customFormat="1" ht="114" hidden="1" x14ac:dyDescent="0.25">
      <c r="A254" s="1"/>
      <c r="B254" s="94"/>
      <c r="C254" s="97">
        <v>92090</v>
      </c>
      <c r="D254" s="95" t="s">
        <v>163</v>
      </c>
      <c r="E254" s="89"/>
      <c r="F254" s="89" t="s">
        <v>20</v>
      </c>
      <c r="G254" s="90">
        <v>5230.93</v>
      </c>
      <c r="H254" s="229">
        <v>63346562</v>
      </c>
      <c r="I254" s="505"/>
      <c r="J254" s="210"/>
      <c r="K254" s="210">
        <v>0</v>
      </c>
      <c r="L254" s="18" t="s">
        <v>21</v>
      </c>
      <c r="M254" s="37">
        <v>90</v>
      </c>
      <c r="N254" s="37" t="s">
        <v>481</v>
      </c>
      <c r="O254" s="37" t="s">
        <v>91</v>
      </c>
      <c r="P254" s="211"/>
      <c r="Q2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2" t="s">
        <v>21</v>
      </c>
      <c r="S254" s="37">
        <v>90</v>
      </c>
      <c r="T254" s="2" t="s">
        <v>998</v>
      </c>
      <c r="U254" s="26" t="s">
        <v>998</v>
      </c>
    </row>
    <row r="255" spans="1:21" customFormat="1" hidden="1" x14ac:dyDescent="0.25">
      <c r="A255" s="1"/>
      <c r="B255" s="57">
        <v>1006</v>
      </c>
      <c r="C255" s="122">
        <v>1006</v>
      </c>
      <c r="D255" s="152" t="s">
        <v>164</v>
      </c>
      <c r="E255" s="126"/>
      <c r="F255" s="89"/>
      <c r="G255" s="105" t="s">
        <v>5</v>
      </c>
      <c r="H255" s="491" t="s">
        <v>6</v>
      </c>
      <c r="I255" s="505"/>
      <c r="J255" s="509"/>
      <c r="K255" s="210">
        <v>0</v>
      </c>
      <c r="L255" s="17" t="s">
        <v>42</v>
      </c>
      <c r="M255" s="25" t="s">
        <v>42</v>
      </c>
      <c r="N255" s="25" t="s">
        <v>42</v>
      </c>
      <c r="O255" s="25" t="s">
        <v>42</v>
      </c>
      <c r="P255" s="211"/>
      <c r="Q2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5" t="s">
        <v>42</v>
      </c>
      <c r="S255" s="25" t="s">
        <v>42</v>
      </c>
      <c r="T255" s="25" t="s">
        <v>42</v>
      </c>
      <c r="U255" s="299" t="s">
        <v>41</v>
      </c>
    </row>
    <row r="256" spans="1:21" ht="50.25" hidden="1" customHeight="1" x14ac:dyDescent="0.25">
      <c r="A256" s="1"/>
      <c r="B256" s="94">
        <v>10063</v>
      </c>
      <c r="C256" s="64" t="s">
        <v>165</v>
      </c>
      <c r="D256" s="453" t="s">
        <v>166</v>
      </c>
      <c r="E256" s="288"/>
      <c r="F256" s="270" t="s">
        <v>20</v>
      </c>
      <c r="G256" s="264">
        <v>8236.16</v>
      </c>
      <c r="H256" s="229">
        <v>99739898</v>
      </c>
      <c r="I256" s="505"/>
      <c r="J256" s="210"/>
      <c r="K256" s="210">
        <v>0</v>
      </c>
      <c r="L256" s="18" t="s">
        <v>21</v>
      </c>
      <c r="M256" s="25">
        <v>100</v>
      </c>
      <c r="N256" s="37" t="s">
        <v>481</v>
      </c>
      <c r="O256" s="25"/>
      <c r="P256" s="211"/>
      <c r="Q2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20" t="s">
        <v>21</v>
      </c>
      <c r="S256" s="25">
        <v>100</v>
      </c>
      <c r="T256" s="2" t="s">
        <v>998</v>
      </c>
      <c r="U256" s="26" t="s">
        <v>998</v>
      </c>
    </row>
    <row r="257" spans="1:26" ht="78.75" hidden="1" customHeight="1" x14ac:dyDescent="0.25">
      <c r="A257" s="1"/>
      <c r="B257" s="94"/>
      <c r="C257" s="270">
        <v>90024</v>
      </c>
      <c r="D257" s="453" t="s">
        <v>167</v>
      </c>
      <c r="E257" s="288"/>
      <c r="F257" s="270" t="s">
        <v>20</v>
      </c>
      <c r="G257" s="264">
        <v>0</v>
      </c>
      <c r="H257" s="229">
        <v>0</v>
      </c>
      <c r="I257" s="505"/>
      <c r="J257" s="210"/>
      <c r="K257" s="210">
        <v>0</v>
      </c>
      <c r="L257" s="18" t="s">
        <v>21</v>
      </c>
      <c r="M257" s="37">
        <v>0</v>
      </c>
      <c r="N257" s="37" t="s">
        <v>481</v>
      </c>
      <c r="O257" s="37"/>
      <c r="P257" s="211"/>
      <c r="Q2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2" t="s">
        <v>21</v>
      </c>
      <c r="S257" s="37">
        <v>0</v>
      </c>
      <c r="T257" s="2" t="s">
        <v>998</v>
      </c>
      <c r="U257" s="26" t="s">
        <v>998</v>
      </c>
    </row>
    <row r="258" spans="1:26" ht="114" hidden="1" x14ac:dyDescent="0.25">
      <c r="A258" s="1"/>
      <c r="B258" s="61"/>
      <c r="C258" s="270">
        <v>91091</v>
      </c>
      <c r="D258" s="453" t="s">
        <v>168</v>
      </c>
      <c r="E258" s="288"/>
      <c r="F258" s="270" t="s">
        <v>20</v>
      </c>
      <c r="G258" s="264">
        <v>3294.48</v>
      </c>
      <c r="H258" s="229">
        <v>39896153</v>
      </c>
      <c r="I258" s="505"/>
      <c r="J258" s="210"/>
      <c r="K258" s="210">
        <v>0</v>
      </c>
      <c r="L258" s="18" t="s">
        <v>21</v>
      </c>
      <c r="M258" s="37">
        <v>40</v>
      </c>
      <c r="N258" s="37" t="s">
        <v>481</v>
      </c>
      <c r="O258" s="37"/>
      <c r="P258" s="211"/>
      <c r="Q2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2" t="s">
        <v>21</v>
      </c>
      <c r="S258" s="37">
        <v>40</v>
      </c>
      <c r="T258" s="2" t="s">
        <v>998</v>
      </c>
      <c r="U258" s="26" t="s">
        <v>998</v>
      </c>
    </row>
    <row r="259" spans="1:26" ht="114" hidden="1" x14ac:dyDescent="0.25">
      <c r="A259" s="1"/>
      <c r="B259" s="61"/>
      <c r="C259" s="270">
        <v>91092</v>
      </c>
      <c r="D259" s="453" t="s">
        <v>169</v>
      </c>
      <c r="E259" s="288"/>
      <c r="F259" s="270" t="s">
        <v>20</v>
      </c>
      <c r="G259" s="264">
        <v>4118.08</v>
      </c>
      <c r="H259" s="229">
        <v>49869949</v>
      </c>
      <c r="I259" s="505"/>
      <c r="J259" s="210"/>
      <c r="K259" s="210">
        <v>0</v>
      </c>
      <c r="L259" s="18" t="s">
        <v>21</v>
      </c>
      <c r="M259" s="37">
        <v>50</v>
      </c>
      <c r="N259" s="37" t="s">
        <v>481</v>
      </c>
      <c r="O259" s="37"/>
      <c r="P259" s="211"/>
      <c r="Q2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2" t="s">
        <v>21</v>
      </c>
      <c r="S259" s="37">
        <v>50</v>
      </c>
      <c r="T259" s="2" t="s">
        <v>998</v>
      </c>
      <c r="U259" s="26" t="s">
        <v>998</v>
      </c>
    </row>
    <row r="260" spans="1:26" ht="128.25" hidden="1" x14ac:dyDescent="0.25">
      <c r="A260" s="1"/>
      <c r="B260" s="61"/>
      <c r="C260" s="270">
        <v>91093</v>
      </c>
      <c r="D260" s="454" t="s">
        <v>170</v>
      </c>
      <c r="E260" s="288"/>
      <c r="F260" s="270" t="s">
        <v>20</v>
      </c>
      <c r="G260" s="264">
        <v>4941.72</v>
      </c>
      <c r="H260" s="229">
        <v>59844229</v>
      </c>
      <c r="I260" s="505"/>
      <c r="J260" s="210"/>
      <c r="K260" s="210">
        <v>0</v>
      </c>
      <c r="L260" s="18" t="s">
        <v>21</v>
      </c>
      <c r="M260" s="37">
        <v>60</v>
      </c>
      <c r="N260" s="37" t="s">
        <v>481</v>
      </c>
      <c r="O260" s="37"/>
      <c r="P260" s="211"/>
      <c r="Q2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2" t="s">
        <v>21</v>
      </c>
      <c r="S260" s="37">
        <v>60</v>
      </c>
      <c r="T260" s="2" t="s">
        <v>998</v>
      </c>
      <c r="U260" s="26" t="s">
        <v>998</v>
      </c>
    </row>
    <row r="261" spans="1:26" ht="114" hidden="1" x14ac:dyDescent="0.25">
      <c r="A261" s="1"/>
      <c r="B261" s="61"/>
      <c r="C261" s="27">
        <v>92091</v>
      </c>
      <c r="D261" s="453" t="s">
        <v>171</v>
      </c>
      <c r="E261" s="288"/>
      <c r="F261" s="270" t="s">
        <v>20</v>
      </c>
      <c r="G261" s="264">
        <v>5765.32</v>
      </c>
      <c r="H261" s="229">
        <v>69818025</v>
      </c>
      <c r="I261" s="505"/>
      <c r="J261" s="210"/>
      <c r="K261" s="210">
        <v>0</v>
      </c>
      <c r="L261" s="18" t="s">
        <v>21</v>
      </c>
      <c r="M261" s="37">
        <v>70</v>
      </c>
      <c r="N261" s="37" t="s">
        <v>481</v>
      </c>
      <c r="O261" s="37"/>
      <c r="P261" s="211"/>
      <c r="Q2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2" t="s">
        <v>21</v>
      </c>
      <c r="S261" s="37">
        <v>70</v>
      </c>
      <c r="T261" s="2" t="s">
        <v>998</v>
      </c>
      <c r="U261" s="26" t="s">
        <v>998</v>
      </c>
    </row>
    <row r="262" spans="1:26" ht="114" hidden="1" x14ac:dyDescent="0.25">
      <c r="A262" s="1"/>
      <c r="B262" s="61"/>
      <c r="C262" s="27">
        <v>92092</v>
      </c>
      <c r="D262" s="453" t="s">
        <v>172</v>
      </c>
      <c r="E262" s="288"/>
      <c r="F262" s="270" t="s">
        <v>20</v>
      </c>
      <c r="G262" s="264">
        <v>6588.92</v>
      </c>
      <c r="H262" s="229">
        <v>79791821</v>
      </c>
      <c r="I262" s="505"/>
      <c r="J262" s="210"/>
      <c r="K262" s="210">
        <v>0</v>
      </c>
      <c r="L262" s="18" t="s">
        <v>21</v>
      </c>
      <c r="M262" s="37">
        <v>80</v>
      </c>
      <c r="N262" s="37" t="s">
        <v>481</v>
      </c>
      <c r="O262" s="37"/>
      <c r="P262" s="211"/>
      <c r="Q2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2" t="s">
        <v>21</v>
      </c>
      <c r="S262" s="37">
        <v>80</v>
      </c>
      <c r="T262" s="2" t="s">
        <v>998</v>
      </c>
      <c r="U262" s="26" t="s">
        <v>998</v>
      </c>
    </row>
    <row r="263" spans="1:26" ht="114" hidden="1" x14ac:dyDescent="0.25">
      <c r="A263" s="1"/>
      <c r="B263" s="61"/>
      <c r="C263" s="27">
        <v>92093</v>
      </c>
      <c r="D263" s="453" t="s">
        <v>173</v>
      </c>
      <c r="E263" s="288"/>
      <c r="F263" s="270" t="s">
        <v>20</v>
      </c>
      <c r="G263" s="264">
        <v>7412.56</v>
      </c>
      <c r="H263" s="229">
        <v>89766102</v>
      </c>
      <c r="I263" s="505"/>
      <c r="J263" s="210"/>
      <c r="K263" s="210">
        <v>0</v>
      </c>
      <c r="L263" s="18" t="s">
        <v>21</v>
      </c>
      <c r="M263" s="37">
        <v>90</v>
      </c>
      <c r="N263" s="37" t="s">
        <v>481</v>
      </c>
      <c r="O263" s="37"/>
      <c r="P263" s="211"/>
      <c r="Q2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2" t="s">
        <v>21</v>
      </c>
      <c r="S263" s="37">
        <v>90</v>
      </c>
      <c r="T263" s="2" t="s">
        <v>998</v>
      </c>
      <c r="U263" s="26" t="s">
        <v>998</v>
      </c>
    </row>
    <row r="264" spans="1:26" customFormat="1" ht="27.75" hidden="1" customHeight="1" x14ac:dyDescent="0.25">
      <c r="A264" s="1"/>
      <c r="B264" s="5"/>
      <c r="C264" s="647" t="s">
        <v>174</v>
      </c>
      <c r="D264" s="648"/>
      <c r="E264" s="648"/>
      <c r="F264" s="648"/>
      <c r="G264" s="532"/>
      <c r="H264" s="229"/>
      <c r="I264" s="505"/>
      <c r="J264" s="459"/>
      <c r="K264" s="210">
        <v>0</v>
      </c>
      <c r="L264" s="17" t="s">
        <v>42</v>
      </c>
      <c r="M264" s="25" t="s">
        <v>42</v>
      </c>
      <c r="N264" s="25" t="s">
        <v>42</v>
      </c>
      <c r="O264" s="25" t="s">
        <v>42</v>
      </c>
      <c r="P264" s="211"/>
      <c r="Q2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5" t="s">
        <v>42</v>
      </c>
      <c r="S264" s="25" t="s">
        <v>42</v>
      </c>
      <c r="T264" s="25" t="s">
        <v>42</v>
      </c>
      <c r="U264" s="299" t="s">
        <v>41</v>
      </c>
    </row>
    <row r="265" spans="1:26" customFormat="1" hidden="1" x14ac:dyDescent="0.25">
      <c r="A265" s="1"/>
      <c r="B265" s="44" t="s">
        <v>1</v>
      </c>
      <c r="C265" s="126" t="s">
        <v>1</v>
      </c>
      <c r="D265" s="126" t="s">
        <v>2</v>
      </c>
      <c r="E265" s="126" t="s">
        <v>3</v>
      </c>
      <c r="F265" s="126" t="s">
        <v>4</v>
      </c>
      <c r="G265" s="9" t="s">
        <v>5</v>
      </c>
      <c r="H265" s="491" t="s">
        <v>6</v>
      </c>
      <c r="I265" s="505"/>
      <c r="J265" s="314"/>
      <c r="K265" s="210">
        <v>0</v>
      </c>
      <c r="L265" s="17" t="s">
        <v>42</v>
      </c>
      <c r="M265" s="25" t="s">
        <v>42</v>
      </c>
      <c r="N265" s="25" t="s">
        <v>42</v>
      </c>
      <c r="O265" s="25" t="s">
        <v>42</v>
      </c>
      <c r="P265" s="211"/>
      <c r="Q2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5" t="s">
        <v>42</v>
      </c>
      <c r="S265" s="25" t="s">
        <v>42</v>
      </c>
      <c r="T265" s="25" t="s">
        <v>42</v>
      </c>
      <c r="U265" s="299" t="s">
        <v>41</v>
      </c>
    </row>
    <row r="266" spans="1:26" customFormat="1" ht="33" hidden="1" customHeight="1" x14ac:dyDescent="0.25">
      <c r="A266" s="1"/>
      <c r="B266" s="61">
        <v>1027</v>
      </c>
      <c r="C266" s="104">
        <v>1027</v>
      </c>
      <c r="D266" s="95" t="s">
        <v>175</v>
      </c>
      <c r="E266" s="89"/>
      <c r="F266" s="89" t="s">
        <v>20</v>
      </c>
      <c r="G266" s="90">
        <v>306.3</v>
      </c>
      <c r="H266" s="229">
        <v>3709293</v>
      </c>
      <c r="I266" s="505"/>
      <c r="J266" s="210"/>
      <c r="K266" s="210">
        <v>0</v>
      </c>
      <c r="L266" s="17" t="s">
        <v>979</v>
      </c>
      <c r="M266" s="25">
        <v>100</v>
      </c>
      <c r="N266" s="37" t="s">
        <v>481</v>
      </c>
      <c r="O266" s="25">
        <v>1654</v>
      </c>
      <c r="P266" s="211"/>
      <c r="Q2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20" t="s">
        <v>176</v>
      </c>
      <c r="S266" s="25">
        <v>100</v>
      </c>
      <c r="T266" s="2" t="s">
        <v>998</v>
      </c>
      <c r="U266" s="26" t="s">
        <v>998</v>
      </c>
    </row>
    <row r="267" spans="1:26" customFormat="1" ht="28.5" hidden="1" x14ac:dyDescent="0.25">
      <c r="A267" s="1"/>
      <c r="B267" s="61"/>
      <c r="C267" s="114">
        <v>1029</v>
      </c>
      <c r="D267" s="95" t="s">
        <v>177</v>
      </c>
      <c r="E267" s="89"/>
      <c r="F267" s="89" t="s">
        <v>20</v>
      </c>
      <c r="G267" s="90">
        <v>124.86</v>
      </c>
      <c r="H267" s="229">
        <v>1512055</v>
      </c>
      <c r="I267" s="505"/>
      <c r="J267" s="210"/>
      <c r="K267" s="210">
        <v>0</v>
      </c>
      <c r="L267" s="17" t="s">
        <v>979</v>
      </c>
      <c r="M267" s="25">
        <v>100</v>
      </c>
      <c r="N267" s="37" t="s">
        <v>481</v>
      </c>
      <c r="O267" s="25">
        <v>1654</v>
      </c>
      <c r="P267" s="211"/>
      <c r="Q2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20" t="s">
        <v>176</v>
      </c>
      <c r="S267" s="25">
        <v>100</v>
      </c>
      <c r="T267" s="2" t="s">
        <v>998</v>
      </c>
      <c r="U267" s="26" t="s">
        <v>998</v>
      </c>
    </row>
    <row r="268" spans="1:26" customFormat="1" ht="28.5" hidden="1" x14ac:dyDescent="0.25">
      <c r="A268" s="1"/>
      <c r="B268" s="61"/>
      <c r="C268" s="114">
        <v>1030</v>
      </c>
      <c r="D268" s="95" t="s">
        <v>178</v>
      </c>
      <c r="E268" s="89"/>
      <c r="F268" s="89" t="s">
        <v>20</v>
      </c>
      <c r="G268" s="90">
        <v>135.55000000000001</v>
      </c>
      <c r="H268" s="229">
        <v>1641511</v>
      </c>
      <c r="I268" s="505"/>
      <c r="J268" s="210"/>
      <c r="K268" s="210">
        <v>0</v>
      </c>
      <c r="L268" s="17" t="s">
        <v>979</v>
      </c>
      <c r="M268" s="25">
        <v>100</v>
      </c>
      <c r="N268" s="37" t="s">
        <v>481</v>
      </c>
      <c r="O268" s="25">
        <v>1654</v>
      </c>
      <c r="P268" s="211"/>
      <c r="Q2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20" t="s">
        <v>176</v>
      </c>
      <c r="S268" s="25">
        <v>100</v>
      </c>
      <c r="T268" s="2" t="s">
        <v>998</v>
      </c>
      <c r="U268" s="26" t="s">
        <v>998</v>
      </c>
    </row>
    <row r="269" spans="1:26" customFormat="1" ht="15" hidden="1" customHeight="1" x14ac:dyDescent="0.25">
      <c r="A269" s="1"/>
      <c r="B269" s="5"/>
      <c r="C269" s="647" t="s">
        <v>179</v>
      </c>
      <c r="D269" s="648"/>
      <c r="E269" s="648"/>
      <c r="F269" s="648"/>
      <c r="G269" s="532"/>
      <c r="H269" s="229"/>
      <c r="I269" s="505"/>
      <c r="J269" s="459"/>
      <c r="K269" s="210">
        <v>0</v>
      </c>
      <c r="L269" s="17" t="s">
        <v>42</v>
      </c>
      <c r="M269" s="25" t="s">
        <v>42</v>
      </c>
      <c r="N269" s="210" t="s">
        <v>42</v>
      </c>
      <c r="O269" s="210" t="s">
        <v>42</v>
      </c>
      <c r="P269" s="211"/>
      <c r="Q2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5" t="s">
        <v>42</v>
      </c>
      <c r="S269" s="25" t="s">
        <v>42</v>
      </c>
      <c r="T269" s="25" t="s">
        <v>42</v>
      </c>
      <c r="U269" s="299" t="s">
        <v>41</v>
      </c>
    </row>
    <row r="270" spans="1:26" customFormat="1" ht="15.75" hidden="1" thickBot="1" x14ac:dyDescent="0.3">
      <c r="A270" s="1"/>
      <c r="B270" s="44" t="s">
        <v>1</v>
      </c>
      <c r="C270" s="126" t="s">
        <v>1</v>
      </c>
      <c r="D270" s="126" t="s">
        <v>2</v>
      </c>
      <c r="E270" s="126" t="s">
        <v>3</v>
      </c>
      <c r="F270" s="126" t="s">
        <v>4</v>
      </c>
      <c r="G270" s="105" t="s">
        <v>5</v>
      </c>
      <c r="H270" s="491" t="s">
        <v>6</v>
      </c>
      <c r="I270" s="505"/>
      <c r="J270" s="314"/>
      <c r="K270" s="210">
        <v>0</v>
      </c>
      <c r="L270" s="17" t="s">
        <v>42</v>
      </c>
      <c r="M270" s="25" t="s">
        <v>42</v>
      </c>
      <c r="N270" s="210" t="s">
        <v>42</v>
      </c>
      <c r="O270" s="210" t="s">
        <v>42</v>
      </c>
      <c r="P270" s="211"/>
      <c r="Q2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5" t="s">
        <v>42</v>
      </c>
      <c r="S270" s="25" t="s">
        <v>42</v>
      </c>
      <c r="T270" s="25" t="s">
        <v>42</v>
      </c>
      <c r="U270" s="299" t="s">
        <v>41</v>
      </c>
      <c r="W270" s="254"/>
      <c r="Y270" s="227"/>
    </row>
    <row r="271" spans="1:26" customFormat="1" ht="52.5" hidden="1" customHeight="1" x14ac:dyDescent="0.25">
      <c r="A271" s="1"/>
      <c r="B271" s="57">
        <v>2016</v>
      </c>
      <c r="C271" s="64">
        <v>2016</v>
      </c>
      <c r="D271" s="323" t="s">
        <v>180</v>
      </c>
      <c r="E271" s="270"/>
      <c r="F271" s="270" t="s">
        <v>20</v>
      </c>
      <c r="G271" s="264">
        <v>449.27</v>
      </c>
      <c r="H271" s="229">
        <v>5440660</v>
      </c>
      <c r="I271" s="506"/>
      <c r="J271" s="286"/>
      <c r="K271" s="210">
        <v>0</v>
      </c>
      <c r="L271" s="13" t="s">
        <v>181</v>
      </c>
      <c r="M271" s="25">
        <v>100</v>
      </c>
      <c r="N271" s="37" t="s">
        <v>481</v>
      </c>
      <c r="O271" s="51" t="s">
        <v>182</v>
      </c>
      <c r="P271" s="211"/>
      <c r="Q271" s="317"/>
      <c r="R271" s="27" t="s">
        <v>181</v>
      </c>
      <c r="S271" s="25">
        <v>100</v>
      </c>
      <c r="T271" s="2" t="s">
        <v>998</v>
      </c>
      <c r="U271" s="26" t="s">
        <v>998</v>
      </c>
      <c r="V271" s="229"/>
      <c r="W271" s="166"/>
      <c r="X271" s="256"/>
      <c r="Y271" s="148"/>
      <c r="Z271" s="121"/>
    </row>
    <row r="272" spans="1:26" customFormat="1" ht="109.5" hidden="1" customHeight="1" x14ac:dyDescent="0.25">
      <c r="A272" s="1"/>
      <c r="B272" s="57"/>
      <c r="C272" s="270">
        <v>90044</v>
      </c>
      <c r="D272" s="323" t="s">
        <v>183</v>
      </c>
      <c r="E272" s="270"/>
      <c r="F272" s="270" t="s">
        <v>20</v>
      </c>
      <c r="G272" s="264">
        <v>0</v>
      </c>
      <c r="H272" s="229">
        <v>0</v>
      </c>
      <c r="I272" s="506"/>
      <c r="J272" s="509"/>
      <c r="K272" s="210">
        <v>0</v>
      </c>
      <c r="L272" s="13" t="s">
        <v>181</v>
      </c>
      <c r="M272" s="37">
        <v>0</v>
      </c>
      <c r="N272" s="37" t="s">
        <v>481</v>
      </c>
      <c r="O272" s="51" t="s">
        <v>182</v>
      </c>
      <c r="P272" s="211"/>
      <c r="Q272" s="317"/>
      <c r="R272" s="27" t="s">
        <v>181</v>
      </c>
      <c r="S272" s="37">
        <v>0</v>
      </c>
      <c r="T272" s="2" t="s">
        <v>998</v>
      </c>
      <c r="U272" s="26" t="s">
        <v>998</v>
      </c>
      <c r="V272" s="229"/>
      <c r="W272" s="230"/>
      <c r="X272" s="148"/>
      <c r="Y272" s="148"/>
      <c r="Z272" s="121"/>
    </row>
    <row r="273" spans="1:26" customFormat="1" ht="129" hidden="1" thickBot="1" x14ac:dyDescent="0.3">
      <c r="A273" s="1"/>
      <c r="B273" s="57"/>
      <c r="C273" s="270">
        <v>91094</v>
      </c>
      <c r="D273" s="323" t="s">
        <v>184</v>
      </c>
      <c r="E273" s="270"/>
      <c r="F273" s="270" t="s">
        <v>20</v>
      </c>
      <c r="G273" s="264">
        <v>179.74</v>
      </c>
      <c r="H273" s="229">
        <v>2176651</v>
      </c>
      <c r="I273" s="506"/>
      <c r="J273" s="286"/>
      <c r="K273" s="210">
        <v>0</v>
      </c>
      <c r="L273" s="13" t="s">
        <v>181</v>
      </c>
      <c r="M273" s="37">
        <v>40</v>
      </c>
      <c r="N273" s="37" t="s">
        <v>481</v>
      </c>
      <c r="O273" s="51" t="s">
        <v>182</v>
      </c>
      <c r="P273" s="211"/>
      <c r="Q2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2" t="s">
        <v>181</v>
      </c>
      <c r="S273" s="37">
        <v>40</v>
      </c>
      <c r="T273" s="2" t="s">
        <v>998</v>
      </c>
      <c r="U273" s="26" t="s">
        <v>998</v>
      </c>
      <c r="V273" s="173"/>
      <c r="W273" s="158"/>
      <c r="Y273" s="226"/>
      <c r="Z273" s="228"/>
    </row>
    <row r="274" spans="1:26" customFormat="1" ht="129" hidden="1" thickBot="1" x14ac:dyDescent="0.3">
      <c r="A274" s="1"/>
      <c r="B274" s="57"/>
      <c r="C274" s="270">
        <v>91095</v>
      </c>
      <c r="D274" s="323" t="s">
        <v>185</v>
      </c>
      <c r="E274" s="270"/>
      <c r="F274" s="270" t="s">
        <v>20</v>
      </c>
      <c r="G274" s="264">
        <v>224.66</v>
      </c>
      <c r="H274" s="229">
        <v>2720633</v>
      </c>
      <c r="I274" s="506"/>
      <c r="J274" s="286"/>
      <c r="K274" s="210">
        <v>0</v>
      </c>
      <c r="L274" s="13" t="s">
        <v>181</v>
      </c>
      <c r="M274" s="37">
        <v>50</v>
      </c>
      <c r="N274" s="37" t="s">
        <v>481</v>
      </c>
      <c r="O274" s="51" t="s">
        <v>182</v>
      </c>
      <c r="P274" s="211"/>
      <c r="Q2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2" t="s">
        <v>181</v>
      </c>
      <c r="S274" s="37">
        <v>50</v>
      </c>
      <c r="T274" s="2" t="s">
        <v>998</v>
      </c>
      <c r="U274" s="26" t="s">
        <v>998</v>
      </c>
      <c r="V274" s="255"/>
      <c r="W274" s="167"/>
      <c r="Y274" s="166"/>
      <c r="Z274" s="228"/>
    </row>
    <row r="275" spans="1:26" customFormat="1" ht="143.25" hidden="1" thickBot="1" x14ac:dyDescent="0.3">
      <c r="A275" s="1"/>
      <c r="B275" s="57"/>
      <c r="C275" s="270">
        <v>91096</v>
      </c>
      <c r="D275" s="323" t="s">
        <v>186</v>
      </c>
      <c r="E275" s="270"/>
      <c r="F275" s="270" t="s">
        <v>20</v>
      </c>
      <c r="G275" s="264">
        <v>269.61</v>
      </c>
      <c r="H275" s="229">
        <v>3264977</v>
      </c>
      <c r="I275" s="506"/>
      <c r="J275" s="286"/>
      <c r="K275" s="210">
        <v>0</v>
      </c>
      <c r="L275" s="13" t="s">
        <v>181</v>
      </c>
      <c r="M275" s="37">
        <v>60</v>
      </c>
      <c r="N275" s="37" t="s">
        <v>481</v>
      </c>
      <c r="O275" s="51" t="s">
        <v>182</v>
      </c>
      <c r="P275" s="211"/>
      <c r="Q2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2" t="s">
        <v>181</v>
      </c>
      <c r="S275" s="37">
        <v>60</v>
      </c>
      <c r="T275" s="2" t="s">
        <v>998</v>
      </c>
      <c r="U275" s="26" t="s">
        <v>998</v>
      </c>
      <c r="V275" s="255"/>
      <c r="W275" s="158"/>
      <c r="X275">
        <f>+ROUND(G271*60%,2)</f>
        <v>269.56</v>
      </c>
      <c r="Z275" s="228"/>
    </row>
    <row r="276" spans="1:26" customFormat="1" ht="129" hidden="1" thickBot="1" x14ac:dyDescent="0.3">
      <c r="A276" s="1"/>
      <c r="B276" s="57"/>
      <c r="C276" s="27">
        <v>92094</v>
      </c>
      <c r="D276" s="323" t="s">
        <v>187</v>
      </c>
      <c r="E276" s="270"/>
      <c r="F276" s="270" t="s">
        <v>20</v>
      </c>
      <c r="G276" s="264">
        <v>314.52999999999997</v>
      </c>
      <c r="H276" s="229">
        <v>3808958</v>
      </c>
      <c r="I276" s="506"/>
      <c r="J276" s="286"/>
      <c r="K276" s="210">
        <v>0</v>
      </c>
      <c r="L276" s="13" t="s">
        <v>181</v>
      </c>
      <c r="M276" s="37">
        <v>70</v>
      </c>
      <c r="N276" s="37" t="s">
        <v>481</v>
      </c>
      <c r="O276" s="51" t="s">
        <v>182</v>
      </c>
      <c r="P276" s="211"/>
      <c r="Q276" s="317"/>
      <c r="R276" s="22" t="s">
        <v>181</v>
      </c>
      <c r="S276" s="37">
        <v>70</v>
      </c>
      <c r="T276" s="2" t="s">
        <v>998</v>
      </c>
      <c r="U276" s="26" t="s">
        <v>998</v>
      </c>
      <c r="V276" s="229"/>
      <c r="W276" s="230"/>
      <c r="X276" s="148"/>
      <c r="Y276" s="148"/>
      <c r="Z276" s="121"/>
    </row>
    <row r="277" spans="1:26" customFormat="1" ht="129" hidden="1" thickBot="1" x14ac:dyDescent="0.3">
      <c r="A277" s="1"/>
      <c r="B277" s="57"/>
      <c r="C277" s="27">
        <v>92095</v>
      </c>
      <c r="D277" s="323" t="s">
        <v>188</v>
      </c>
      <c r="E277" s="270"/>
      <c r="F277" s="270" t="s">
        <v>20</v>
      </c>
      <c r="G277" s="264">
        <v>359.44</v>
      </c>
      <c r="H277" s="229">
        <v>4352818</v>
      </c>
      <c r="I277" s="506"/>
      <c r="J277" s="286"/>
      <c r="K277" s="210">
        <v>0</v>
      </c>
      <c r="L277" s="13" t="s">
        <v>181</v>
      </c>
      <c r="M277" s="37">
        <v>80</v>
      </c>
      <c r="N277" s="37" t="s">
        <v>481</v>
      </c>
      <c r="O277" s="51" t="s">
        <v>182</v>
      </c>
      <c r="P277" s="211"/>
      <c r="Q277" s="317"/>
      <c r="R277" s="22" t="s">
        <v>181</v>
      </c>
      <c r="S277" s="37">
        <v>80</v>
      </c>
      <c r="T277" s="2" t="s">
        <v>998</v>
      </c>
      <c r="U277" s="26" t="s">
        <v>998</v>
      </c>
      <c r="V277" s="257"/>
      <c r="W277" s="230"/>
      <c r="X277" s="148"/>
      <c r="Y277" s="148"/>
      <c r="Z277" s="121"/>
    </row>
    <row r="278" spans="1:26" customFormat="1" ht="129" hidden="1" thickBot="1" x14ac:dyDescent="0.3">
      <c r="A278" s="1"/>
      <c r="B278" s="57"/>
      <c r="C278" s="27">
        <v>92096</v>
      </c>
      <c r="D278" s="323" t="s">
        <v>189</v>
      </c>
      <c r="E278" s="270"/>
      <c r="F278" s="270" t="s">
        <v>20</v>
      </c>
      <c r="G278" s="264">
        <v>404.4</v>
      </c>
      <c r="H278" s="229">
        <v>4897284</v>
      </c>
      <c r="I278" s="506"/>
      <c r="J278" s="286"/>
      <c r="K278" s="210">
        <v>0</v>
      </c>
      <c r="L278" s="13" t="s">
        <v>181</v>
      </c>
      <c r="M278" s="37">
        <v>90</v>
      </c>
      <c r="N278" s="37" t="s">
        <v>481</v>
      </c>
      <c r="O278" s="51" t="s">
        <v>182</v>
      </c>
      <c r="P278" s="211"/>
      <c r="Q278" s="317"/>
      <c r="R278" s="22" t="s">
        <v>181</v>
      </c>
      <c r="S278" s="37">
        <v>90</v>
      </c>
      <c r="T278" s="2" t="s">
        <v>998</v>
      </c>
      <c r="U278" s="26" t="s">
        <v>998</v>
      </c>
      <c r="V278" s="257"/>
      <c r="W278" s="230"/>
      <c r="X278" s="148"/>
      <c r="Y278" s="148"/>
      <c r="Z278" s="121"/>
    </row>
    <row r="279" spans="1:26" ht="29.25" hidden="1" thickBot="1" x14ac:dyDescent="0.3">
      <c r="A279" s="1"/>
      <c r="B279" s="57">
        <v>2017</v>
      </c>
      <c r="C279" s="64">
        <v>2017</v>
      </c>
      <c r="D279" s="323" t="s">
        <v>190</v>
      </c>
      <c r="E279" s="270"/>
      <c r="F279" s="270" t="s">
        <v>20</v>
      </c>
      <c r="G279" s="264">
        <v>470.48</v>
      </c>
      <c r="H279" s="229">
        <v>5697513</v>
      </c>
      <c r="I279" s="506"/>
      <c r="J279" s="286"/>
      <c r="K279" s="210">
        <v>0</v>
      </c>
      <c r="L279" s="13" t="s">
        <v>181</v>
      </c>
      <c r="M279" s="25">
        <v>100</v>
      </c>
      <c r="N279" s="37" t="s">
        <v>481</v>
      </c>
      <c r="O279" s="25"/>
      <c r="P279" s="211"/>
      <c r="Q279" s="317"/>
      <c r="R279" s="22" t="s">
        <v>181</v>
      </c>
      <c r="S279" s="25">
        <v>100</v>
      </c>
      <c r="T279" s="2" t="s">
        <v>998</v>
      </c>
      <c r="U279" s="26" t="s">
        <v>998</v>
      </c>
      <c r="V279" s="457"/>
      <c r="W279" s="279"/>
      <c r="X279" s="280"/>
      <c r="Y279" s="280"/>
      <c r="Z279" s="458"/>
    </row>
    <row r="280" spans="1:26" ht="43.5" hidden="1" thickBot="1" x14ac:dyDescent="0.3">
      <c r="A280" s="1"/>
      <c r="B280" s="61"/>
      <c r="C280" s="270">
        <v>90046</v>
      </c>
      <c r="D280" s="323" t="s">
        <v>191</v>
      </c>
      <c r="E280" s="270"/>
      <c r="F280" s="270" t="s">
        <v>20</v>
      </c>
      <c r="G280" s="264">
        <v>0</v>
      </c>
      <c r="H280" s="229">
        <v>0</v>
      </c>
      <c r="I280" s="506"/>
      <c r="J280" s="286"/>
      <c r="K280" s="210">
        <v>0</v>
      </c>
      <c r="L280" s="13" t="s">
        <v>181</v>
      </c>
      <c r="M280" s="37">
        <v>0</v>
      </c>
      <c r="N280" s="37" t="s">
        <v>481</v>
      </c>
      <c r="O280" s="37"/>
      <c r="P280" s="211"/>
      <c r="Q280" s="317"/>
      <c r="R280" s="22" t="s">
        <v>181</v>
      </c>
      <c r="S280" s="37">
        <v>0</v>
      </c>
      <c r="T280" s="2" t="s">
        <v>998</v>
      </c>
      <c r="U280" s="26" t="s">
        <v>998</v>
      </c>
      <c r="V280" s="278"/>
      <c r="W280" s="279"/>
      <c r="X280" s="280"/>
      <c r="Y280" s="280"/>
      <c r="Z280" s="458"/>
    </row>
    <row r="281" spans="1:26" ht="114.75" hidden="1" thickBot="1" x14ac:dyDescent="0.3">
      <c r="A281" s="1"/>
      <c r="B281" s="61"/>
      <c r="C281" s="270">
        <v>91097</v>
      </c>
      <c r="D281" s="323" t="s">
        <v>192</v>
      </c>
      <c r="E281" s="270"/>
      <c r="F281" s="270" t="s">
        <v>20</v>
      </c>
      <c r="G281" s="264">
        <v>188.18</v>
      </c>
      <c r="H281" s="229">
        <v>2278860</v>
      </c>
      <c r="I281" s="506"/>
      <c r="J281" s="286"/>
      <c r="K281" s="210">
        <v>0</v>
      </c>
      <c r="L281" s="13" t="s">
        <v>181</v>
      </c>
      <c r="M281" s="37">
        <v>40</v>
      </c>
      <c r="N281" s="37" t="s">
        <v>481</v>
      </c>
      <c r="O281" s="37"/>
      <c r="P281" s="211"/>
      <c r="Q281" s="317"/>
      <c r="R281" s="22" t="s">
        <v>181</v>
      </c>
      <c r="S281" s="37">
        <v>40</v>
      </c>
      <c r="T281" s="2" t="s">
        <v>998</v>
      </c>
      <c r="U281" s="26" t="s">
        <v>998</v>
      </c>
      <c r="V281" s="62"/>
      <c r="W281" s="279"/>
      <c r="X281" s="280"/>
      <c r="Y281" s="280"/>
      <c r="Z281" s="458"/>
    </row>
    <row r="282" spans="1:26" ht="114.75" hidden="1" thickBot="1" x14ac:dyDescent="0.3">
      <c r="A282" s="1"/>
      <c r="B282" s="61"/>
      <c r="C282" s="270">
        <v>91098</v>
      </c>
      <c r="D282" s="323" t="s">
        <v>193</v>
      </c>
      <c r="E282" s="270"/>
      <c r="F282" s="270" t="s">
        <v>20</v>
      </c>
      <c r="G282" s="264">
        <v>235.26</v>
      </c>
      <c r="H282" s="229">
        <v>2848999</v>
      </c>
      <c r="I282" s="506"/>
      <c r="J282" s="286"/>
      <c r="K282" s="210">
        <v>0</v>
      </c>
      <c r="L282" s="13" t="s">
        <v>181</v>
      </c>
      <c r="M282" s="37">
        <v>50</v>
      </c>
      <c r="N282" s="37" t="s">
        <v>481</v>
      </c>
      <c r="O282" s="37"/>
      <c r="P282" s="211"/>
      <c r="Q282" s="317"/>
      <c r="R282" s="22" t="s">
        <v>181</v>
      </c>
      <c r="S282" s="37">
        <v>50</v>
      </c>
      <c r="T282" s="2" t="s">
        <v>998</v>
      </c>
      <c r="U282" s="26" t="s">
        <v>998</v>
      </c>
      <c r="V282" s="62"/>
      <c r="W282" s="279"/>
      <c r="X282" s="280"/>
      <c r="Y282" s="280"/>
      <c r="Z282" s="458"/>
    </row>
    <row r="283" spans="1:26" ht="129" hidden="1" thickBot="1" x14ac:dyDescent="0.3">
      <c r="A283" s="1"/>
      <c r="B283" s="61"/>
      <c r="C283" s="270">
        <v>91099</v>
      </c>
      <c r="D283" s="455" t="s">
        <v>194</v>
      </c>
      <c r="E283" s="270"/>
      <c r="F283" s="270" t="s">
        <v>20</v>
      </c>
      <c r="G283" s="264">
        <v>282.29000000000002</v>
      </c>
      <c r="H283" s="229">
        <v>3418532</v>
      </c>
      <c r="I283" s="506"/>
      <c r="J283" s="286"/>
      <c r="K283" s="210">
        <v>0</v>
      </c>
      <c r="L283" s="13" t="s">
        <v>181</v>
      </c>
      <c r="M283" s="37">
        <v>60</v>
      </c>
      <c r="N283" s="37" t="s">
        <v>481</v>
      </c>
      <c r="O283" s="37"/>
      <c r="P283" s="211"/>
      <c r="Q283" s="317"/>
      <c r="R283" s="22" t="s">
        <v>181</v>
      </c>
      <c r="S283" s="37">
        <v>60</v>
      </c>
      <c r="T283" s="2" t="s">
        <v>998</v>
      </c>
      <c r="U283" s="26" t="s">
        <v>998</v>
      </c>
      <c r="V283" s="62"/>
      <c r="W283" s="279"/>
      <c r="X283" s="280"/>
      <c r="Y283" s="280"/>
      <c r="Z283" s="458"/>
    </row>
    <row r="284" spans="1:26" ht="114.75" hidden="1" thickBot="1" x14ac:dyDescent="0.3">
      <c r="A284" s="1"/>
      <c r="B284" s="61"/>
      <c r="C284" s="27">
        <v>92097</v>
      </c>
      <c r="D284" s="323" t="s">
        <v>195</v>
      </c>
      <c r="E284" s="270"/>
      <c r="F284" s="270" t="s">
        <v>20</v>
      </c>
      <c r="G284" s="264">
        <v>329.33</v>
      </c>
      <c r="H284" s="229">
        <v>3988186</v>
      </c>
      <c r="I284" s="506"/>
      <c r="J284" s="286"/>
      <c r="K284" s="210">
        <v>0</v>
      </c>
      <c r="L284" s="13" t="s">
        <v>181</v>
      </c>
      <c r="M284" s="37">
        <v>70</v>
      </c>
      <c r="N284" s="37" t="s">
        <v>481</v>
      </c>
      <c r="O284" s="37"/>
      <c r="P284" s="211"/>
      <c r="Q284" s="317"/>
      <c r="R284" s="22" t="s">
        <v>181</v>
      </c>
      <c r="S284" s="37">
        <v>70</v>
      </c>
      <c r="T284" s="2" t="s">
        <v>998</v>
      </c>
      <c r="U284" s="26" t="s">
        <v>998</v>
      </c>
      <c r="V284" s="62"/>
      <c r="W284" s="279"/>
      <c r="X284" s="280"/>
      <c r="Y284" s="280"/>
      <c r="Z284" s="458"/>
    </row>
    <row r="285" spans="1:26" ht="114.75" hidden="1" thickBot="1" x14ac:dyDescent="0.3">
      <c r="A285" s="1"/>
      <c r="B285" s="61"/>
      <c r="C285" s="27">
        <v>92098</v>
      </c>
      <c r="D285" s="323" t="s">
        <v>196</v>
      </c>
      <c r="E285" s="288"/>
      <c r="F285" s="270" t="s">
        <v>20</v>
      </c>
      <c r="G285" s="264">
        <v>376.41</v>
      </c>
      <c r="H285" s="229">
        <v>4558325</v>
      </c>
      <c r="I285" s="506"/>
      <c r="J285" s="286"/>
      <c r="K285" s="210">
        <v>0</v>
      </c>
      <c r="L285" s="13" t="s">
        <v>181</v>
      </c>
      <c r="M285" s="37">
        <v>80</v>
      </c>
      <c r="N285" s="37" t="s">
        <v>481</v>
      </c>
      <c r="O285" s="37"/>
      <c r="P285" s="211"/>
      <c r="Q285" s="317"/>
      <c r="R285" s="22" t="s">
        <v>181</v>
      </c>
      <c r="S285" s="37">
        <v>80</v>
      </c>
      <c r="T285" s="2" t="s">
        <v>998</v>
      </c>
      <c r="U285" s="26" t="s">
        <v>998</v>
      </c>
      <c r="V285" s="62"/>
      <c r="W285" s="279"/>
      <c r="X285" s="280"/>
      <c r="Y285" s="280"/>
      <c r="Z285" s="458"/>
    </row>
    <row r="286" spans="1:26" ht="114.75" hidden="1" thickBot="1" x14ac:dyDescent="0.3">
      <c r="A286" s="1"/>
      <c r="B286" s="61"/>
      <c r="C286" s="27">
        <v>92099</v>
      </c>
      <c r="D286" s="323" t="s">
        <v>197</v>
      </c>
      <c r="E286" s="288"/>
      <c r="F286" s="270" t="s">
        <v>20</v>
      </c>
      <c r="G286" s="264">
        <v>423.44</v>
      </c>
      <c r="H286" s="229">
        <v>5127858</v>
      </c>
      <c r="I286" s="506"/>
      <c r="J286" s="286"/>
      <c r="K286" s="210">
        <v>0</v>
      </c>
      <c r="L286" s="13" t="s">
        <v>181</v>
      </c>
      <c r="M286" s="37">
        <v>90</v>
      </c>
      <c r="N286" s="37" t="s">
        <v>481</v>
      </c>
      <c r="O286" s="37"/>
      <c r="P286" s="211"/>
      <c r="Q286" s="317"/>
      <c r="R286" s="22" t="s">
        <v>181</v>
      </c>
      <c r="S286" s="37">
        <v>90</v>
      </c>
      <c r="T286" s="2" t="s">
        <v>998</v>
      </c>
      <c r="U286" s="26" t="s">
        <v>998</v>
      </c>
      <c r="V286" s="62"/>
      <c r="W286" s="279"/>
      <c r="X286" s="280"/>
      <c r="Y286" s="280"/>
      <c r="Z286" s="458"/>
    </row>
    <row r="287" spans="1:26" ht="29.25" hidden="1" thickBot="1" x14ac:dyDescent="0.3">
      <c r="A287" s="1"/>
      <c r="B287" s="61">
        <v>2018</v>
      </c>
      <c r="C287" s="64">
        <v>2018</v>
      </c>
      <c r="D287" s="323" t="s">
        <v>198</v>
      </c>
      <c r="E287" s="288"/>
      <c r="F287" s="270" t="s">
        <v>20</v>
      </c>
      <c r="G287" s="264">
        <v>466.96</v>
      </c>
      <c r="H287" s="229">
        <v>5654886</v>
      </c>
      <c r="I287" s="506"/>
      <c r="J287" s="286"/>
      <c r="K287" s="210">
        <v>0</v>
      </c>
      <c r="L287" s="13" t="s">
        <v>181</v>
      </c>
      <c r="M287" s="25">
        <v>100</v>
      </c>
      <c r="N287" s="37" t="s">
        <v>481</v>
      </c>
      <c r="O287" s="25"/>
      <c r="P287" s="211"/>
      <c r="Q287" s="317"/>
      <c r="R287" s="22" t="s">
        <v>181</v>
      </c>
      <c r="S287" s="25">
        <v>100</v>
      </c>
      <c r="T287" s="2" t="s">
        <v>998</v>
      </c>
      <c r="U287" s="26" t="s">
        <v>998</v>
      </c>
      <c r="V287" s="457"/>
      <c r="W287" s="279"/>
      <c r="X287" s="280"/>
      <c r="Y287" s="280"/>
      <c r="Z287" s="458"/>
    </row>
    <row r="288" spans="1:26" ht="43.5" hidden="1" thickBot="1" x14ac:dyDescent="0.3">
      <c r="A288" s="1"/>
      <c r="B288" s="61"/>
      <c r="C288" s="270">
        <v>90045</v>
      </c>
      <c r="D288" s="323" t="s">
        <v>199</v>
      </c>
      <c r="E288" s="288"/>
      <c r="F288" s="270" t="s">
        <v>20</v>
      </c>
      <c r="G288" s="264">
        <v>0</v>
      </c>
      <c r="H288" s="229">
        <v>0</v>
      </c>
      <c r="I288" s="506"/>
      <c r="J288" s="286"/>
      <c r="K288" s="210">
        <v>0</v>
      </c>
      <c r="L288" s="13" t="s">
        <v>181</v>
      </c>
      <c r="M288" s="37">
        <v>0</v>
      </c>
      <c r="N288" s="37" t="s">
        <v>481</v>
      </c>
      <c r="O288" s="37"/>
      <c r="P288" s="211"/>
      <c r="Q288" s="317"/>
      <c r="R288" s="22" t="s">
        <v>181</v>
      </c>
      <c r="S288" s="37">
        <v>0</v>
      </c>
      <c r="T288" s="2" t="s">
        <v>998</v>
      </c>
      <c r="U288" s="26" t="s">
        <v>998</v>
      </c>
      <c r="V288" s="278"/>
      <c r="W288" s="279"/>
      <c r="X288" s="280"/>
      <c r="Y288" s="280"/>
      <c r="Z288" s="458"/>
    </row>
    <row r="289" spans="1:26" ht="100.5" hidden="1" thickBot="1" x14ac:dyDescent="0.3">
      <c r="A289" s="1"/>
      <c r="B289" s="61"/>
      <c r="C289" s="270">
        <v>91100</v>
      </c>
      <c r="D289" s="323" t="s">
        <v>200</v>
      </c>
      <c r="E289" s="288"/>
      <c r="F289" s="270" t="s">
        <v>20</v>
      </c>
      <c r="G289" s="264">
        <v>186.78</v>
      </c>
      <c r="H289" s="229">
        <v>2261906</v>
      </c>
      <c r="I289" s="506"/>
      <c r="J289" s="286"/>
      <c r="K289" s="210">
        <v>0</v>
      </c>
      <c r="L289" s="13" t="s">
        <v>181</v>
      </c>
      <c r="M289" s="37">
        <v>40</v>
      </c>
      <c r="N289" s="37" t="s">
        <v>481</v>
      </c>
      <c r="O289" s="37"/>
      <c r="P289" s="211"/>
      <c r="Q289" s="317"/>
      <c r="R289" s="22" t="s">
        <v>181</v>
      </c>
      <c r="S289" s="37">
        <v>40</v>
      </c>
      <c r="T289" s="2" t="s">
        <v>998</v>
      </c>
      <c r="U289" s="26" t="s">
        <v>998</v>
      </c>
      <c r="V289" s="62"/>
      <c r="W289" s="279"/>
      <c r="X289" s="280"/>
      <c r="Y289" s="280"/>
      <c r="Z289" s="458"/>
    </row>
    <row r="290" spans="1:26" ht="100.5" hidden="1" thickBot="1" x14ac:dyDescent="0.3">
      <c r="A290" s="1"/>
      <c r="B290" s="61"/>
      <c r="C290" s="270">
        <v>91101</v>
      </c>
      <c r="D290" s="323" t="s">
        <v>201</v>
      </c>
      <c r="E290" s="288"/>
      <c r="F290" s="270" t="s">
        <v>20</v>
      </c>
      <c r="G290" s="264">
        <v>233.48</v>
      </c>
      <c r="H290" s="229">
        <v>2827443</v>
      </c>
      <c r="I290" s="506"/>
      <c r="J290" s="286"/>
      <c r="K290" s="210">
        <v>0</v>
      </c>
      <c r="L290" s="13" t="s">
        <v>181</v>
      </c>
      <c r="M290" s="37">
        <v>50</v>
      </c>
      <c r="N290" s="37" t="s">
        <v>481</v>
      </c>
      <c r="O290" s="37"/>
      <c r="P290" s="211"/>
      <c r="Q290" s="317"/>
      <c r="R290" s="22" t="s">
        <v>181</v>
      </c>
      <c r="S290" s="37">
        <v>50</v>
      </c>
      <c r="T290" s="2" t="s">
        <v>998</v>
      </c>
      <c r="U290" s="26" t="s">
        <v>998</v>
      </c>
      <c r="V290" s="62"/>
      <c r="W290" s="279"/>
      <c r="X290" s="280"/>
      <c r="Y290" s="280"/>
      <c r="Z290" s="458"/>
    </row>
    <row r="291" spans="1:26" ht="114.75" hidden="1" thickBot="1" x14ac:dyDescent="0.3">
      <c r="A291" s="1"/>
      <c r="B291" s="61"/>
      <c r="C291" s="270">
        <v>91102</v>
      </c>
      <c r="D291" s="323" t="s">
        <v>202</v>
      </c>
      <c r="E291" s="288"/>
      <c r="F291" s="270" t="s">
        <v>20</v>
      </c>
      <c r="G291" s="264">
        <v>280.17</v>
      </c>
      <c r="H291" s="229">
        <v>3392859</v>
      </c>
      <c r="I291" s="506"/>
      <c r="J291" s="286"/>
      <c r="K291" s="210">
        <v>0</v>
      </c>
      <c r="L291" s="13" t="s">
        <v>181</v>
      </c>
      <c r="M291" s="37">
        <v>60</v>
      </c>
      <c r="N291" s="37" t="s">
        <v>481</v>
      </c>
      <c r="O291" s="37"/>
      <c r="P291" s="211"/>
      <c r="Q291" s="317"/>
      <c r="R291" s="22" t="s">
        <v>181</v>
      </c>
      <c r="S291" s="37">
        <v>60</v>
      </c>
      <c r="T291" s="2" t="s">
        <v>998</v>
      </c>
      <c r="U291" s="26" t="s">
        <v>998</v>
      </c>
      <c r="V291" s="62"/>
      <c r="W291" s="279"/>
      <c r="X291" s="280"/>
      <c r="Y291" s="280"/>
      <c r="Z291" s="458"/>
    </row>
    <row r="292" spans="1:26" ht="100.5" hidden="1" thickBot="1" x14ac:dyDescent="0.3">
      <c r="A292" s="1"/>
      <c r="B292" s="61"/>
      <c r="C292" s="27">
        <v>92100</v>
      </c>
      <c r="D292" s="323" t="s">
        <v>203</v>
      </c>
      <c r="E292" s="288"/>
      <c r="F292" s="270" t="s">
        <v>20</v>
      </c>
      <c r="G292" s="264">
        <v>326.87</v>
      </c>
      <c r="H292" s="229">
        <v>3958396</v>
      </c>
      <c r="I292" s="506"/>
      <c r="J292" s="286"/>
      <c r="K292" s="210">
        <v>0</v>
      </c>
      <c r="L292" s="13" t="s">
        <v>181</v>
      </c>
      <c r="M292" s="37">
        <v>70</v>
      </c>
      <c r="N292" s="37" t="s">
        <v>481</v>
      </c>
      <c r="O292" s="37"/>
      <c r="P292" s="211"/>
      <c r="Q292" s="317"/>
      <c r="R292" s="22" t="s">
        <v>181</v>
      </c>
      <c r="S292" s="37">
        <v>70</v>
      </c>
      <c r="T292" s="2" t="s">
        <v>998</v>
      </c>
      <c r="U292" s="26" t="s">
        <v>998</v>
      </c>
      <c r="V292" s="62"/>
      <c r="W292" s="279"/>
      <c r="X292" s="280"/>
      <c r="Y292" s="280"/>
      <c r="Z292" s="458"/>
    </row>
    <row r="293" spans="1:26" ht="100.5" hidden="1" thickBot="1" x14ac:dyDescent="0.3">
      <c r="A293" s="1"/>
      <c r="B293" s="61"/>
      <c r="C293" s="27">
        <v>92101</v>
      </c>
      <c r="D293" s="323" t="s">
        <v>204</v>
      </c>
      <c r="E293" s="288"/>
      <c r="F293" s="270" t="s">
        <v>20</v>
      </c>
      <c r="G293" s="264">
        <v>373.56</v>
      </c>
      <c r="H293" s="229">
        <v>4523812</v>
      </c>
      <c r="I293" s="506"/>
      <c r="J293" s="286"/>
      <c r="K293" s="210">
        <v>0</v>
      </c>
      <c r="L293" s="13" t="s">
        <v>181</v>
      </c>
      <c r="M293" s="37">
        <v>80</v>
      </c>
      <c r="N293" s="37" t="s">
        <v>481</v>
      </c>
      <c r="O293" s="37"/>
      <c r="P293" s="211"/>
      <c r="Q293" s="317"/>
      <c r="R293" s="22" t="s">
        <v>181</v>
      </c>
      <c r="S293" s="37">
        <v>80</v>
      </c>
      <c r="T293" s="2" t="s">
        <v>998</v>
      </c>
      <c r="U293" s="26" t="s">
        <v>998</v>
      </c>
      <c r="V293" s="62"/>
      <c r="W293" s="279"/>
      <c r="X293" s="280"/>
      <c r="Y293" s="280"/>
      <c r="Z293" s="458"/>
    </row>
    <row r="294" spans="1:26" ht="100.5" hidden="1" thickBot="1" x14ac:dyDescent="0.3">
      <c r="A294" s="1"/>
      <c r="B294" s="61"/>
      <c r="C294" s="400">
        <v>92102</v>
      </c>
      <c r="D294" s="456" t="s">
        <v>205</v>
      </c>
      <c r="E294" s="289"/>
      <c r="F294" s="399" t="s">
        <v>20</v>
      </c>
      <c r="G294" s="283">
        <v>420.26</v>
      </c>
      <c r="H294" s="250">
        <v>5089349</v>
      </c>
      <c r="I294" s="506"/>
      <c r="J294" s="286"/>
      <c r="K294" s="210">
        <v>0</v>
      </c>
      <c r="L294" s="298" t="s">
        <v>181</v>
      </c>
      <c r="M294" s="209">
        <v>90</v>
      </c>
      <c r="N294" s="209" t="s">
        <v>481</v>
      </c>
      <c r="O294" s="209"/>
      <c r="P294" s="334"/>
      <c r="Q294" s="363"/>
      <c r="R294" s="364" t="s">
        <v>181</v>
      </c>
      <c r="S294" s="209">
        <v>90</v>
      </c>
      <c r="T294" s="2" t="s">
        <v>998</v>
      </c>
      <c r="U294" s="26" t="s">
        <v>998</v>
      </c>
      <c r="V294" s="62"/>
      <c r="W294" s="279"/>
      <c r="X294" s="280"/>
      <c r="Y294" s="280"/>
      <c r="Z294" s="458"/>
    </row>
    <row r="295" spans="1:26" ht="30" hidden="1" customHeight="1" x14ac:dyDescent="0.25">
      <c r="A295" s="1"/>
      <c r="B295" s="61">
        <v>90085</v>
      </c>
      <c r="C295" s="622" t="s">
        <v>206</v>
      </c>
      <c r="D295" s="625" t="s">
        <v>207</v>
      </c>
      <c r="E295" s="290">
        <v>1</v>
      </c>
      <c r="F295" s="269" t="s">
        <v>208</v>
      </c>
      <c r="G295" s="263">
        <v>0</v>
      </c>
      <c r="H295" s="266">
        <v>0</v>
      </c>
      <c r="I295" s="542"/>
      <c r="J295" s="286"/>
      <c r="K295" s="210">
        <v>0</v>
      </c>
      <c r="L295" s="301" t="s">
        <v>181</v>
      </c>
      <c r="M295" s="215">
        <v>0</v>
      </c>
      <c r="N295" s="216" t="s">
        <v>481</v>
      </c>
      <c r="O295" s="215"/>
      <c r="P295" s="217"/>
      <c r="Q2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19" t="s">
        <v>181</v>
      </c>
      <c r="S295" s="304">
        <v>0</v>
      </c>
      <c r="T295" s="2" t="s">
        <v>998</v>
      </c>
      <c r="U295" s="26" t="s">
        <v>998</v>
      </c>
    </row>
    <row r="296" spans="1:26" ht="37.5" hidden="1" customHeight="1" x14ac:dyDescent="0.25">
      <c r="A296" s="1">
        <v>90086</v>
      </c>
      <c r="B296" s="61"/>
      <c r="C296" s="623"/>
      <c r="D296" s="626"/>
      <c r="E296" s="288">
        <v>2</v>
      </c>
      <c r="F296" s="270" t="s">
        <v>209</v>
      </c>
      <c r="G296" s="264">
        <v>0</v>
      </c>
      <c r="H296" s="267">
        <v>0</v>
      </c>
      <c r="I296" s="542"/>
      <c r="J296" s="286"/>
      <c r="K296" s="210">
        <v>0</v>
      </c>
      <c r="L296" s="13" t="s">
        <v>181</v>
      </c>
      <c r="M296" s="25">
        <v>0</v>
      </c>
      <c r="N296" s="37" t="s">
        <v>481</v>
      </c>
      <c r="O296" s="25"/>
      <c r="P296" s="211"/>
      <c r="Q296" s="30"/>
      <c r="R296" s="20"/>
      <c r="S296" s="365"/>
      <c r="T296" s="2" t="s">
        <v>998</v>
      </c>
      <c r="U296" s="26"/>
    </row>
    <row r="297" spans="1:26" ht="49.5" hidden="1" customHeight="1" thickBot="1" x14ac:dyDescent="0.3">
      <c r="A297" s="1">
        <v>90087</v>
      </c>
      <c r="B297" s="61"/>
      <c r="C297" s="624"/>
      <c r="D297" s="627"/>
      <c r="E297" s="291">
        <v>3</v>
      </c>
      <c r="F297" s="271" t="s">
        <v>210</v>
      </c>
      <c r="G297" s="265">
        <v>0</v>
      </c>
      <c r="H297" s="268">
        <v>0</v>
      </c>
      <c r="I297" s="542"/>
      <c r="J297" s="286"/>
      <c r="K297" s="210">
        <v>0</v>
      </c>
      <c r="L297" s="306" t="s">
        <v>181</v>
      </c>
      <c r="M297" s="221">
        <v>0</v>
      </c>
      <c r="N297" s="222" t="s">
        <v>481</v>
      </c>
      <c r="O297" s="221"/>
      <c r="P297" s="223"/>
      <c r="Q297" s="224"/>
      <c r="R297" s="366"/>
      <c r="S297" s="367"/>
      <c r="T297" s="2" t="s">
        <v>998</v>
      </c>
      <c r="U297" s="26"/>
      <c r="Y297" s="450" t="e">
        <f>+ROUND(G302*#REF!,0)</f>
        <v>#REF!</v>
      </c>
    </row>
    <row r="298" spans="1:26" customFormat="1" ht="15" hidden="1" customHeight="1" x14ac:dyDescent="0.25">
      <c r="A298" s="1"/>
      <c r="B298" s="5"/>
      <c r="C298" s="697" t="s">
        <v>951</v>
      </c>
      <c r="D298" s="698"/>
      <c r="E298" s="698"/>
      <c r="F298" s="698"/>
      <c r="G298" s="533"/>
      <c r="H298" s="231"/>
      <c r="I298" s="506"/>
      <c r="J298" s="459"/>
      <c r="K298" s="210">
        <v>0</v>
      </c>
      <c r="L298" s="273" t="s">
        <v>42</v>
      </c>
      <c r="M298" s="275" t="s">
        <v>42</v>
      </c>
      <c r="N298" s="275" t="s">
        <v>42</v>
      </c>
      <c r="O298" s="275" t="s">
        <v>42</v>
      </c>
      <c r="P298" s="336"/>
      <c r="Q298" s="337"/>
      <c r="R298" s="344" t="s">
        <v>42</v>
      </c>
      <c r="S298" s="344" t="s">
        <v>42</v>
      </c>
      <c r="T298" s="344" t="s">
        <v>42</v>
      </c>
      <c r="U298" s="299" t="s">
        <v>41</v>
      </c>
      <c r="V298" s="200">
        <v>11552</v>
      </c>
    </row>
    <row r="299" spans="1:26" customFormat="1" ht="26.45" hidden="1" customHeight="1" x14ac:dyDescent="0.25">
      <c r="A299" s="1"/>
      <c r="B299" s="44" t="s">
        <v>1</v>
      </c>
      <c r="C299" s="124" t="s">
        <v>1</v>
      </c>
      <c r="D299" s="124" t="s">
        <v>2</v>
      </c>
      <c r="E299" s="124"/>
      <c r="F299" s="124" t="s">
        <v>4</v>
      </c>
      <c r="G299" s="105" t="s">
        <v>5</v>
      </c>
      <c r="H299" s="543" t="s">
        <v>6</v>
      </c>
      <c r="I299" s="506"/>
      <c r="J299" s="314"/>
      <c r="K299" s="210">
        <v>0</v>
      </c>
      <c r="L299" s="298" t="s">
        <v>42</v>
      </c>
      <c r="M299" s="299" t="s">
        <v>42</v>
      </c>
      <c r="N299" s="299" t="s">
        <v>42</v>
      </c>
      <c r="O299" s="299" t="s">
        <v>42</v>
      </c>
      <c r="P299" s="300"/>
      <c r="Q299" s="335"/>
      <c r="R299" s="346" t="s">
        <v>42</v>
      </c>
      <c r="S299" s="346" t="s">
        <v>42</v>
      </c>
      <c r="T299" s="346" t="s">
        <v>42</v>
      </c>
      <c r="U299" s="299" t="s">
        <v>41</v>
      </c>
      <c r="V299" s="174" t="s">
        <v>6</v>
      </c>
      <c r="W299" s="203" t="s">
        <v>211</v>
      </c>
    </row>
    <row r="300" spans="1:26" s="148" customFormat="1" ht="18.75" hidden="1" customHeight="1" x14ac:dyDescent="0.25">
      <c r="A300" s="258"/>
      <c r="B300" s="157">
        <v>2100</v>
      </c>
      <c r="C300" s="649" t="s">
        <v>945</v>
      </c>
      <c r="D300" s="652" t="s">
        <v>976</v>
      </c>
      <c r="E300" s="109">
        <v>1</v>
      </c>
      <c r="F300" s="109" t="s">
        <v>212</v>
      </c>
      <c r="G300" s="263">
        <v>675.28</v>
      </c>
      <c r="H300" s="266">
        <v>8177641</v>
      </c>
      <c r="I300" s="542"/>
      <c r="J300" s="212"/>
      <c r="K300" s="210">
        <v>0</v>
      </c>
      <c r="L300" s="301" t="s">
        <v>181</v>
      </c>
      <c r="M300" s="215">
        <v>100</v>
      </c>
      <c r="N300" s="216" t="s">
        <v>481</v>
      </c>
      <c r="O300" s="216" t="s">
        <v>213</v>
      </c>
      <c r="P300" s="217"/>
      <c r="Q30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03" t="s">
        <v>181</v>
      </c>
      <c r="S300" s="304">
        <v>100</v>
      </c>
      <c r="T300" s="481" t="s">
        <v>997</v>
      </c>
      <c r="U300" s="481" t="s">
        <v>997</v>
      </c>
      <c r="V300" s="244"/>
      <c r="W300" s="259"/>
      <c r="X300" s="260"/>
      <c r="Y300" s="690"/>
    </row>
    <row r="301" spans="1:26" s="148" customFormat="1" ht="23.25" hidden="1" customHeight="1" x14ac:dyDescent="0.25">
      <c r="A301" s="261">
        <v>2101</v>
      </c>
      <c r="B301" s="157"/>
      <c r="C301" s="650"/>
      <c r="D301" s="653"/>
      <c r="E301" s="89">
        <v>2</v>
      </c>
      <c r="F301" s="89" t="s">
        <v>214</v>
      </c>
      <c r="G301" s="264">
        <v>755.54</v>
      </c>
      <c r="H301" s="267">
        <v>9149589</v>
      </c>
      <c r="I301" s="542">
        <f>+G301-G300</f>
        <v>80.259999999999991</v>
      </c>
      <c r="J301" s="212"/>
      <c r="K301" s="210">
        <v>0</v>
      </c>
      <c r="L301" s="13" t="s">
        <v>181</v>
      </c>
      <c r="M301" s="25">
        <v>100</v>
      </c>
      <c r="N301" s="37" t="s">
        <v>481</v>
      </c>
      <c r="O301" s="37" t="s">
        <v>213</v>
      </c>
      <c r="P301" s="211"/>
      <c r="Q301" s="317"/>
      <c r="R301" s="297"/>
      <c r="S301" s="305"/>
      <c r="T301" s="481" t="s">
        <v>997</v>
      </c>
      <c r="U301" s="26"/>
      <c r="V301" s="244"/>
      <c r="W301" s="259"/>
      <c r="X301" s="260"/>
      <c r="Y301" s="691"/>
    </row>
    <row r="302" spans="1:26" s="148" customFormat="1" ht="20.25" hidden="1" customHeight="1" thickBot="1" x14ac:dyDescent="0.3">
      <c r="A302" s="262">
        <v>2102</v>
      </c>
      <c r="B302" s="157"/>
      <c r="C302" s="651"/>
      <c r="D302" s="654"/>
      <c r="E302" s="111">
        <v>3</v>
      </c>
      <c r="F302" s="111" t="s">
        <v>215</v>
      </c>
      <c r="G302" s="265">
        <v>865.7</v>
      </c>
      <c r="H302" s="268">
        <v>10483627</v>
      </c>
      <c r="I302" s="542">
        <f>+G302-G300</f>
        <v>190.42000000000007</v>
      </c>
      <c r="J302" s="212"/>
      <c r="K302" s="210">
        <v>0</v>
      </c>
      <c r="L302" s="298" t="s">
        <v>181</v>
      </c>
      <c r="M302" s="299">
        <v>100</v>
      </c>
      <c r="N302" s="209" t="s">
        <v>481</v>
      </c>
      <c r="O302" s="209" t="s">
        <v>213</v>
      </c>
      <c r="P302" s="334"/>
      <c r="Q302" s="363"/>
      <c r="R302" s="369"/>
      <c r="S302" s="341"/>
      <c r="T302" s="481" t="s">
        <v>997</v>
      </c>
      <c r="U302" s="26"/>
      <c r="V302" s="244"/>
      <c r="W302" s="259"/>
      <c r="X302" s="260"/>
      <c r="Y302" s="692"/>
    </row>
    <row r="303" spans="1:26" s="148" customFormat="1" ht="31.5" hidden="1" customHeight="1" x14ac:dyDescent="0.25">
      <c r="A303" s="258"/>
      <c r="B303" s="157"/>
      <c r="C303" s="649" t="s">
        <v>946</v>
      </c>
      <c r="D303" s="652" t="s">
        <v>952</v>
      </c>
      <c r="E303" s="109">
        <v>1</v>
      </c>
      <c r="F303" s="109" t="s">
        <v>212</v>
      </c>
      <c r="G303" s="110">
        <v>0</v>
      </c>
      <c r="H303" s="266">
        <v>0</v>
      </c>
      <c r="I303" s="542"/>
      <c r="J303" s="286"/>
      <c r="K303" s="210">
        <v>0</v>
      </c>
      <c r="L303" s="301" t="s">
        <v>181</v>
      </c>
      <c r="M303" s="216">
        <v>0</v>
      </c>
      <c r="N303" s="216" t="s">
        <v>481</v>
      </c>
      <c r="O303" s="216" t="s">
        <v>213</v>
      </c>
      <c r="P303" s="217"/>
      <c r="Q3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269" t="s">
        <v>181</v>
      </c>
      <c r="S303" s="349">
        <v>0</v>
      </c>
      <c r="T303" s="481" t="s">
        <v>997</v>
      </c>
      <c r="U303" s="481" t="s">
        <v>997</v>
      </c>
      <c r="V303" s="244"/>
      <c r="W303" s="251"/>
    </row>
    <row r="304" spans="1:26" s="148" customFormat="1" ht="40.5" hidden="1" customHeight="1" x14ac:dyDescent="0.25">
      <c r="A304" s="261">
        <v>90040</v>
      </c>
      <c r="B304" s="157"/>
      <c r="C304" s="650"/>
      <c r="D304" s="653"/>
      <c r="E304" s="89">
        <v>2</v>
      </c>
      <c r="F304" s="89" t="s">
        <v>214</v>
      </c>
      <c r="G304" s="90">
        <v>0</v>
      </c>
      <c r="H304" s="267">
        <v>0</v>
      </c>
      <c r="I304" s="542"/>
      <c r="J304" s="286"/>
      <c r="K304" s="210">
        <v>0</v>
      </c>
      <c r="L304" s="13" t="s">
        <v>181</v>
      </c>
      <c r="M304" s="37">
        <v>0</v>
      </c>
      <c r="N304" s="37" t="s">
        <v>481</v>
      </c>
      <c r="O304" s="37" t="s">
        <v>213</v>
      </c>
      <c r="P304" s="211"/>
      <c r="Q304" s="317"/>
      <c r="R304" s="297"/>
      <c r="S304" s="305"/>
      <c r="T304" s="481" t="s">
        <v>997</v>
      </c>
      <c r="U304" s="26"/>
      <c r="V304" s="244"/>
      <c r="W304" s="251"/>
    </row>
    <row r="305" spans="1:25" s="148" customFormat="1" ht="49.5" hidden="1" customHeight="1" thickBot="1" x14ac:dyDescent="0.3">
      <c r="A305" s="262">
        <v>90041</v>
      </c>
      <c r="B305" s="157"/>
      <c r="C305" s="651"/>
      <c r="D305" s="654"/>
      <c r="E305" s="111">
        <v>3</v>
      </c>
      <c r="F305" s="111" t="s">
        <v>215</v>
      </c>
      <c r="G305" s="112">
        <v>0</v>
      </c>
      <c r="H305" s="268">
        <v>0</v>
      </c>
      <c r="I305" s="542"/>
      <c r="J305" s="286"/>
      <c r="K305" s="210">
        <v>0</v>
      </c>
      <c r="L305" s="306" t="s">
        <v>181</v>
      </c>
      <c r="M305" s="222">
        <v>0</v>
      </c>
      <c r="N305" s="222" t="s">
        <v>481</v>
      </c>
      <c r="O305" s="222" t="s">
        <v>213</v>
      </c>
      <c r="P305" s="223"/>
      <c r="Q305" s="361"/>
      <c r="R305" s="308"/>
      <c r="S305" s="309"/>
      <c r="T305" s="481" t="s">
        <v>997</v>
      </c>
      <c r="U305" s="26"/>
      <c r="V305" s="252"/>
      <c r="W305" s="253"/>
    </row>
    <row r="306" spans="1:25" customFormat="1" ht="71.25" hidden="1" customHeight="1" x14ac:dyDescent="0.25">
      <c r="A306" s="49"/>
      <c r="B306" s="57"/>
      <c r="C306" s="574" t="s">
        <v>962</v>
      </c>
      <c r="D306" s="652" t="s">
        <v>953</v>
      </c>
      <c r="E306" s="109">
        <v>1</v>
      </c>
      <c r="F306" s="109" t="s">
        <v>212</v>
      </c>
      <c r="G306" s="110">
        <v>270.11</v>
      </c>
      <c r="H306" s="266">
        <v>3271032</v>
      </c>
      <c r="I306" s="542"/>
      <c r="J306" s="212"/>
      <c r="K306" s="210">
        <v>0</v>
      </c>
      <c r="L306" s="301" t="s">
        <v>181</v>
      </c>
      <c r="M306" s="216">
        <v>40</v>
      </c>
      <c r="N306" s="216" t="s">
        <v>481</v>
      </c>
      <c r="O306" s="216" t="s">
        <v>213</v>
      </c>
      <c r="P306" s="217"/>
      <c r="Q306"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348" t="s">
        <v>181</v>
      </c>
      <c r="S306" s="349">
        <v>40</v>
      </c>
      <c r="T306" s="481" t="s">
        <v>997</v>
      </c>
      <c r="U306" s="481" t="s">
        <v>997</v>
      </c>
      <c r="V306" s="201"/>
      <c r="W306" s="205"/>
      <c r="X306" s="166"/>
      <c r="Y306" s="690" t="s">
        <v>216</v>
      </c>
    </row>
    <row r="307" spans="1:25" customFormat="1" ht="57" hidden="1" customHeight="1" x14ac:dyDescent="0.25">
      <c r="A307" s="38">
        <v>91115</v>
      </c>
      <c r="B307" s="57"/>
      <c r="C307" s="575"/>
      <c r="D307" s="653"/>
      <c r="E307" s="89">
        <v>2</v>
      </c>
      <c r="F307" s="89" t="s">
        <v>214</v>
      </c>
      <c r="G307" s="90">
        <v>302.22000000000003</v>
      </c>
      <c r="H307" s="267">
        <v>3659884</v>
      </c>
      <c r="I307" s="120">
        <f>+G307-G306</f>
        <v>32.110000000000014</v>
      </c>
      <c r="J307" s="212"/>
      <c r="K307" s="210">
        <v>0</v>
      </c>
      <c r="L307" s="17" t="s">
        <v>181</v>
      </c>
      <c r="M307" s="37">
        <v>40</v>
      </c>
      <c r="N307" s="37" t="s">
        <v>481</v>
      </c>
      <c r="O307" s="37" t="s">
        <v>213</v>
      </c>
      <c r="P307" s="211"/>
      <c r="Q307" s="30"/>
      <c r="R307" s="294"/>
      <c r="S307" s="305"/>
      <c r="T307" s="481" t="s">
        <v>997</v>
      </c>
      <c r="U307" s="26"/>
      <c r="V307" s="201"/>
      <c r="W307" s="205"/>
      <c r="X307" s="166"/>
      <c r="Y307" s="691"/>
    </row>
    <row r="308" spans="1:25" customFormat="1" ht="49.5" hidden="1" customHeight="1" thickBot="1" x14ac:dyDescent="0.3">
      <c r="A308" s="40">
        <v>91118</v>
      </c>
      <c r="B308" s="57"/>
      <c r="C308" s="576"/>
      <c r="D308" s="654"/>
      <c r="E308" s="111">
        <v>3</v>
      </c>
      <c r="F308" s="111" t="s">
        <v>215</v>
      </c>
      <c r="G308" s="112">
        <v>346.28</v>
      </c>
      <c r="H308" s="268">
        <v>4193451</v>
      </c>
      <c r="I308" s="120">
        <f>+G308-G306</f>
        <v>76.169999999999959</v>
      </c>
      <c r="J308" s="212"/>
      <c r="K308" s="210">
        <v>0</v>
      </c>
      <c r="L308" s="307" t="s">
        <v>181</v>
      </c>
      <c r="M308" s="222">
        <v>40</v>
      </c>
      <c r="N308" s="222" t="s">
        <v>481</v>
      </c>
      <c r="O308" s="222" t="s">
        <v>213</v>
      </c>
      <c r="P308" s="223"/>
      <c r="Q308" s="224"/>
      <c r="R308" s="295"/>
      <c r="S308" s="309"/>
      <c r="T308" s="481" t="s">
        <v>997</v>
      </c>
      <c r="U308" s="26"/>
      <c r="V308" s="204"/>
      <c r="W308" s="207" t="e">
        <f>+V308-#REF!</f>
        <v>#REF!</v>
      </c>
      <c r="Y308" s="692"/>
    </row>
    <row r="309" spans="1:25" customFormat="1" ht="54.75" hidden="1" customHeight="1" x14ac:dyDescent="0.25">
      <c r="A309" s="49"/>
      <c r="B309" s="57"/>
      <c r="C309" s="574" t="s">
        <v>963</v>
      </c>
      <c r="D309" s="625" t="s">
        <v>954</v>
      </c>
      <c r="E309" s="109">
        <v>1</v>
      </c>
      <c r="F309" s="109" t="s">
        <v>212</v>
      </c>
      <c r="G309" s="110">
        <v>337.64</v>
      </c>
      <c r="H309" s="266">
        <v>4088820</v>
      </c>
      <c r="I309" s="120"/>
      <c r="J309" s="212"/>
      <c r="K309" s="210">
        <v>0</v>
      </c>
      <c r="L309" s="302" t="s">
        <v>181</v>
      </c>
      <c r="M309" s="216">
        <v>50</v>
      </c>
      <c r="N309" s="216" t="s">
        <v>481</v>
      </c>
      <c r="O309" s="216" t="s">
        <v>213</v>
      </c>
      <c r="P309" s="217"/>
      <c r="Q30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348" t="s">
        <v>181</v>
      </c>
      <c r="S309" s="349">
        <v>50</v>
      </c>
      <c r="T309" s="481" t="s">
        <v>997</v>
      </c>
      <c r="U309" s="481" t="s">
        <v>997</v>
      </c>
      <c r="V309" s="201"/>
      <c r="W309" s="202"/>
      <c r="Y309" s="691"/>
    </row>
    <row r="310" spans="1:25" customFormat="1" ht="54.75" hidden="1" customHeight="1" x14ac:dyDescent="0.25">
      <c r="A310" s="38">
        <v>91116</v>
      </c>
      <c r="B310" s="57"/>
      <c r="C310" s="575"/>
      <c r="D310" s="626"/>
      <c r="E310" s="89">
        <v>2</v>
      </c>
      <c r="F310" s="89" t="s">
        <v>214</v>
      </c>
      <c r="G310" s="90">
        <v>377.77</v>
      </c>
      <c r="H310" s="267">
        <v>4574795</v>
      </c>
      <c r="I310" s="120">
        <f>+G310-G309</f>
        <v>40.129999999999995</v>
      </c>
      <c r="J310" s="212"/>
      <c r="K310" s="210">
        <v>0</v>
      </c>
      <c r="L310" s="17" t="s">
        <v>181</v>
      </c>
      <c r="M310" s="37">
        <v>50</v>
      </c>
      <c r="N310" s="37" t="s">
        <v>481</v>
      </c>
      <c r="O310" s="37" t="s">
        <v>213</v>
      </c>
      <c r="P310" s="211"/>
      <c r="Q310" s="30"/>
      <c r="R310" s="294"/>
      <c r="S310" s="305"/>
      <c r="T310" s="481" t="s">
        <v>997</v>
      </c>
      <c r="U310" s="26"/>
      <c r="V310" s="201"/>
      <c r="W310" s="202"/>
      <c r="Y310" s="691"/>
    </row>
    <row r="311" spans="1:25" customFormat="1" ht="54" hidden="1" customHeight="1" thickBot="1" x14ac:dyDescent="0.3">
      <c r="A311" s="40">
        <v>91119</v>
      </c>
      <c r="B311" s="57"/>
      <c r="C311" s="576"/>
      <c r="D311" s="627"/>
      <c r="E311" s="111">
        <v>3</v>
      </c>
      <c r="F311" s="111" t="s">
        <v>215</v>
      </c>
      <c r="G311" s="112">
        <v>432.85</v>
      </c>
      <c r="H311" s="268">
        <v>5241814</v>
      </c>
      <c r="I311" s="120">
        <f>+G311-G309</f>
        <v>95.210000000000036</v>
      </c>
      <c r="J311" s="212"/>
      <c r="K311" s="210">
        <v>0</v>
      </c>
      <c r="L311" s="307" t="s">
        <v>181</v>
      </c>
      <c r="M311" s="222">
        <v>50</v>
      </c>
      <c r="N311" s="222" t="s">
        <v>481</v>
      </c>
      <c r="O311" s="222" t="s">
        <v>213</v>
      </c>
      <c r="P311" s="223"/>
      <c r="Q311" s="224"/>
      <c r="R311" s="295"/>
      <c r="S311" s="309"/>
      <c r="T311" s="481" t="s">
        <v>997</v>
      </c>
      <c r="U311" s="26"/>
      <c r="V311" s="201"/>
      <c r="W311" s="202"/>
      <c r="Y311" s="692"/>
    </row>
    <row r="312" spans="1:25" customFormat="1" ht="56.25" hidden="1" customHeight="1" x14ac:dyDescent="0.25">
      <c r="A312" s="49"/>
      <c r="B312" s="57"/>
      <c r="C312" s="574" t="s">
        <v>964</v>
      </c>
      <c r="D312" s="625" t="s">
        <v>955</v>
      </c>
      <c r="E312" s="109">
        <v>1</v>
      </c>
      <c r="F312" s="109" t="s">
        <v>212</v>
      </c>
      <c r="G312" s="110">
        <v>405.17</v>
      </c>
      <c r="H312" s="266">
        <v>4906609</v>
      </c>
      <c r="I312" s="120"/>
      <c r="J312" s="286"/>
      <c r="K312" s="210">
        <v>0</v>
      </c>
      <c r="L312" s="302" t="s">
        <v>181</v>
      </c>
      <c r="M312" s="216">
        <v>60</v>
      </c>
      <c r="N312" s="216" t="s">
        <v>481</v>
      </c>
      <c r="O312" s="216" t="s">
        <v>213</v>
      </c>
      <c r="P312" s="217"/>
      <c r="Q3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348" t="s">
        <v>181</v>
      </c>
      <c r="S312" s="349">
        <v>60</v>
      </c>
      <c r="T312" s="481" t="s">
        <v>997</v>
      </c>
      <c r="U312" s="481" t="s">
        <v>997</v>
      </c>
      <c r="V312" s="173"/>
      <c r="W312" s="158" t="e">
        <f>+V312-#REF!</f>
        <v>#REF!</v>
      </c>
    </row>
    <row r="313" spans="1:25" customFormat="1" ht="54" hidden="1" customHeight="1" x14ac:dyDescent="0.25">
      <c r="A313" s="38">
        <v>91117</v>
      </c>
      <c r="B313" s="57"/>
      <c r="C313" s="575"/>
      <c r="D313" s="626"/>
      <c r="E313" s="89">
        <v>2</v>
      </c>
      <c r="F313" s="89" t="s">
        <v>214</v>
      </c>
      <c r="G313" s="90">
        <v>453.32</v>
      </c>
      <c r="H313" s="267">
        <v>5489705</v>
      </c>
      <c r="I313" s="120">
        <f>+G313-G312</f>
        <v>48.149999999999977</v>
      </c>
      <c r="J313" s="212"/>
      <c r="K313" s="210">
        <v>0</v>
      </c>
      <c r="L313" s="17" t="s">
        <v>181</v>
      </c>
      <c r="M313" s="37">
        <v>60</v>
      </c>
      <c r="N313" s="37" t="s">
        <v>481</v>
      </c>
      <c r="O313" s="37" t="s">
        <v>213</v>
      </c>
      <c r="P313" s="211"/>
      <c r="Q313" s="30"/>
      <c r="R313" s="294"/>
      <c r="S313" s="305"/>
      <c r="T313" s="481" t="s">
        <v>997</v>
      </c>
      <c r="U313" s="26"/>
      <c r="V313" s="173"/>
      <c r="W313" s="158" t="e">
        <f>+V313-#REF!</f>
        <v>#REF!</v>
      </c>
    </row>
    <row r="314" spans="1:25" customFormat="1" ht="67.5" hidden="1" customHeight="1" thickBot="1" x14ac:dyDescent="0.3">
      <c r="A314" s="40">
        <v>91120</v>
      </c>
      <c r="B314" s="57"/>
      <c r="C314" s="576"/>
      <c r="D314" s="627"/>
      <c r="E314" s="111">
        <v>3</v>
      </c>
      <c r="F314" s="111" t="s">
        <v>215</v>
      </c>
      <c r="G314" s="112">
        <v>519.41999999999996</v>
      </c>
      <c r="H314" s="268">
        <v>6290176</v>
      </c>
      <c r="I314" s="120">
        <f>+G314-G312</f>
        <v>114.24999999999994</v>
      </c>
      <c r="J314" s="212"/>
      <c r="K314" s="210">
        <v>0</v>
      </c>
      <c r="L314" s="307" t="s">
        <v>181</v>
      </c>
      <c r="M314" s="222">
        <v>60</v>
      </c>
      <c r="N314" s="222" t="s">
        <v>481</v>
      </c>
      <c r="O314" s="222" t="s">
        <v>213</v>
      </c>
      <c r="P314" s="223"/>
      <c r="Q314" s="224"/>
      <c r="R314" s="295"/>
      <c r="S314" s="309"/>
      <c r="T314" s="481" t="s">
        <v>997</v>
      </c>
      <c r="U314" s="26"/>
      <c r="V314" s="173"/>
      <c r="W314" s="158" t="e">
        <f>+V314-#REF!</f>
        <v>#REF!</v>
      </c>
    </row>
    <row r="315" spans="1:25" customFormat="1" ht="71.25" hidden="1" customHeight="1" x14ac:dyDescent="0.25">
      <c r="A315" s="49"/>
      <c r="B315" s="57"/>
      <c r="C315" s="574" t="s">
        <v>965</v>
      </c>
      <c r="D315" s="687" t="s">
        <v>956</v>
      </c>
      <c r="E315" s="109">
        <v>1</v>
      </c>
      <c r="F315" s="109" t="s">
        <v>212</v>
      </c>
      <c r="G315" s="110">
        <v>472.7</v>
      </c>
      <c r="H315" s="266">
        <v>5724397</v>
      </c>
      <c r="I315" s="120"/>
      <c r="J315" s="212"/>
      <c r="K315" s="210">
        <v>0</v>
      </c>
      <c r="L315" s="302" t="s">
        <v>181</v>
      </c>
      <c r="M315" s="216">
        <v>70</v>
      </c>
      <c r="N315" s="216" t="s">
        <v>481</v>
      </c>
      <c r="O315" s="216" t="s">
        <v>213</v>
      </c>
      <c r="P315" s="217"/>
      <c r="Q31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348" t="s">
        <v>181</v>
      </c>
      <c r="S315" s="349">
        <v>70</v>
      </c>
      <c r="T315" s="481" t="s">
        <v>997</v>
      </c>
      <c r="U315" s="481" t="s">
        <v>997</v>
      </c>
      <c r="V315" s="173"/>
      <c r="W315" s="158" t="e">
        <f>+V315-#REF!</f>
        <v>#REF!</v>
      </c>
      <c r="Y315" s="693" t="s">
        <v>217</v>
      </c>
    </row>
    <row r="316" spans="1:25" customFormat="1" ht="66" hidden="1" customHeight="1" x14ac:dyDescent="0.25">
      <c r="A316" s="38">
        <v>92115</v>
      </c>
      <c r="B316" s="57"/>
      <c r="C316" s="575"/>
      <c r="D316" s="688"/>
      <c r="E316" s="89">
        <v>2</v>
      </c>
      <c r="F316" s="89" t="s">
        <v>214</v>
      </c>
      <c r="G316" s="90">
        <v>528.88</v>
      </c>
      <c r="H316" s="267">
        <v>6404737</v>
      </c>
      <c r="I316" s="120">
        <f>+G316-G315</f>
        <v>56.180000000000007</v>
      </c>
      <c r="J316" s="212"/>
      <c r="K316" s="210">
        <v>0</v>
      </c>
      <c r="L316" s="17" t="s">
        <v>181</v>
      </c>
      <c r="M316" s="37">
        <v>70</v>
      </c>
      <c r="N316" s="37" t="s">
        <v>481</v>
      </c>
      <c r="O316" s="37" t="s">
        <v>213</v>
      </c>
      <c r="P316" s="211"/>
      <c r="Q316" s="30"/>
      <c r="R316" s="294"/>
      <c r="S316" s="305"/>
      <c r="T316" s="481" t="s">
        <v>997</v>
      </c>
      <c r="U316" s="26"/>
      <c r="V316" s="173"/>
      <c r="W316" s="158" t="e">
        <f>+V316-#REF!</f>
        <v>#REF!</v>
      </c>
      <c r="Y316" s="694"/>
    </row>
    <row r="317" spans="1:25" customFormat="1" ht="45" hidden="1" customHeight="1" thickBot="1" x14ac:dyDescent="0.3">
      <c r="A317" s="40">
        <v>92118</v>
      </c>
      <c r="B317" s="57"/>
      <c r="C317" s="576"/>
      <c r="D317" s="689"/>
      <c r="E317" s="111">
        <v>3</v>
      </c>
      <c r="F317" s="111" t="s">
        <v>215</v>
      </c>
      <c r="G317" s="112">
        <v>605.99</v>
      </c>
      <c r="H317" s="268">
        <v>7338539</v>
      </c>
      <c r="I317" s="120">
        <f>+G317-G315</f>
        <v>133.29000000000002</v>
      </c>
      <c r="J317" s="212"/>
      <c r="K317" s="210">
        <v>0</v>
      </c>
      <c r="L317" s="307" t="s">
        <v>181</v>
      </c>
      <c r="M317" s="222">
        <v>70</v>
      </c>
      <c r="N317" s="222" t="s">
        <v>481</v>
      </c>
      <c r="O317" s="222" t="s">
        <v>213</v>
      </c>
      <c r="P317" s="223"/>
      <c r="Q317" s="224"/>
      <c r="R317" s="295"/>
      <c r="S317" s="309"/>
      <c r="T317" s="481" t="s">
        <v>997</v>
      </c>
      <c r="U317" s="26"/>
      <c r="V317" s="173"/>
      <c r="W317" s="158" t="e">
        <f>+V317-#REF!</f>
        <v>#REF!</v>
      </c>
      <c r="Y317" s="695"/>
    </row>
    <row r="318" spans="1:25" customFormat="1" ht="57.75" hidden="1" customHeight="1" x14ac:dyDescent="0.25">
      <c r="A318" s="49"/>
      <c r="B318" s="57"/>
      <c r="C318" s="574" t="s">
        <v>966</v>
      </c>
      <c r="D318" s="625" t="s">
        <v>968</v>
      </c>
      <c r="E318" s="109">
        <v>1</v>
      </c>
      <c r="F318" s="109" t="s">
        <v>212</v>
      </c>
      <c r="G318" s="110">
        <v>540.22</v>
      </c>
      <c r="H318" s="266">
        <v>6542064</v>
      </c>
      <c r="I318" s="120"/>
      <c r="J318" s="286"/>
      <c r="K318" s="210">
        <v>0</v>
      </c>
      <c r="L318" s="302" t="s">
        <v>181</v>
      </c>
      <c r="M318" s="216">
        <v>80</v>
      </c>
      <c r="N318" s="216" t="s">
        <v>481</v>
      </c>
      <c r="O318" s="216" t="s">
        <v>213</v>
      </c>
      <c r="P318" s="217"/>
      <c r="Q3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348" t="s">
        <v>181</v>
      </c>
      <c r="S318" s="349">
        <v>80</v>
      </c>
      <c r="T318" s="481" t="s">
        <v>997</v>
      </c>
      <c r="U318" s="481" t="s">
        <v>997</v>
      </c>
      <c r="V318" s="206">
        <v>6473163</v>
      </c>
      <c r="W318" s="158" t="e">
        <f>+V318-#REF!</f>
        <v>#REF!</v>
      </c>
      <c r="Y318" s="691" t="s">
        <v>218</v>
      </c>
    </row>
    <row r="319" spans="1:25" customFormat="1" ht="57.75" hidden="1" customHeight="1" x14ac:dyDescent="0.25">
      <c r="A319" s="38">
        <v>92116</v>
      </c>
      <c r="B319" s="57"/>
      <c r="C319" s="575"/>
      <c r="D319" s="626"/>
      <c r="E319" s="89">
        <v>2</v>
      </c>
      <c r="F319" s="89" t="s">
        <v>214</v>
      </c>
      <c r="G319" s="90">
        <v>604.42999999999995</v>
      </c>
      <c r="H319" s="267">
        <v>7319647</v>
      </c>
      <c r="I319" s="120">
        <f>+G319-G318</f>
        <v>64.209999999999923</v>
      </c>
      <c r="J319" s="286"/>
      <c r="K319" s="210">
        <v>0</v>
      </c>
      <c r="L319" s="17" t="s">
        <v>181</v>
      </c>
      <c r="M319" s="37">
        <v>80</v>
      </c>
      <c r="N319" s="37" t="s">
        <v>481</v>
      </c>
      <c r="O319" s="37" t="s">
        <v>213</v>
      </c>
      <c r="P319" s="211"/>
      <c r="Q319" s="30"/>
      <c r="R319" s="294"/>
      <c r="S319" s="305"/>
      <c r="T319" s="481" t="s">
        <v>997</v>
      </c>
      <c r="U319" s="26"/>
      <c r="V319" s="173">
        <v>7061507</v>
      </c>
      <c r="W319" s="158" t="e">
        <f>+V319-#REF!</f>
        <v>#REF!</v>
      </c>
      <c r="Y319" s="691"/>
    </row>
    <row r="320" spans="1:25" customFormat="1" ht="58.5" hidden="1" customHeight="1" thickBot="1" x14ac:dyDescent="0.3">
      <c r="A320" s="40">
        <v>92119</v>
      </c>
      <c r="B320" s="57"/>
      <c r="C320" s="576"/>
      <c r="D320" s="627"/>
      <c r="E320" s="111">
        <v>3</v>
      </c>
      <c r="F320" s="111" t="s">
        <v>215</v>
      </c>
      <c r="G320" s="112">
        <v>692.56</v>
      </c>
      <c r="H320" s="268">
        <v>8386902</v>
      </c>
      <c r="I320" s="120">
        <f>+G320-G318</f>
        <v>152.33999999999992</v>
      </c>
      <c r="J320" s="286"/>
      <c r="K320" s="210">
        <v>0</v>
      </c>
      <c r="L320" s="307" t="s">
        <v>181</v>
      </c>
      <c r="M320" s="222">
        <v>80</v>
      </c>
      <c r="N320" s="222" t="s">
        <v>481</v>
      </c>
      <c r="O320" s="222" t="s">
        <v>213</v>
      </c>
      <c r="P320" s="223"/>
      <c r="Q320" s="224"/>
      <c r="R320" s="295"/>
      <c r="S320" s="309"/>
      <c r="T320" s="481" t="s">
        <v>997</v>
      </c>
      <c r="U320" s="26"/>
      <c r="V320" s="173">
        <v>8042964</v>
      </c>
      <c r="W320" s="158" t="e">
        <f>+V320-#REF!</f>
        <v>#REF!</v>
      </c>
      <c r="Y320" s="692"/>
    </row>
    <row r="321" spans="1:25" customFormat="1" ht="66" hidden="1" customHeight="1" x14ac:dyDescent="0.25">
      <c r="A321" s="49"/>
      <c r="B321" s="57"/>
      <c r="C321" s="574" t="s">
        <v>967</v>
      </c>
      <c r="D321" s="625" t="s">
        <v>957</v>
      </c>
      <c r="E321" s="109">
        <v>1</v>
      </c>
      <c r="F321" s="109" t="s">
        <v>212</v>
      </c>
      <c r="G321" s="110">
        <v>607.75</v>
      </c>
      <c r="H321" s="266">
        <v>7359853</v>
      </c>
      <c r="I321" s="120"/>
      <c r="J321" s="286"/>
      <c r="K321" s="210">
        <v>0</v>
      </c>
      <c r="L321" s="302" t="s">
        <v>181</v>
      </c>
      <c r="M321" s="216">
        <v>90</v>
      </c>
      <c r="N321" s="216" t="s">
        <v>481</v>
      </c>
      <c r="O321" s="216" t="s">
        <v>213</v>
      </c>
      <c r="P321" s="217"/>
      <c r="Q32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348" t="s">
        <v>181</v>
      </c>
      <c r="S321" s="349">
        <v>90</v>
      </c>
      <c r="T321" s="481" t="s">
        <v>997</v>
      </c>
      <c r="U321" s="481" t="s">
        <v>997</v>
      </c>
      <c r="V321" s="173"/>
      <c r="W321" s="158" t="e">
        <f>+V321-#REF!</f>
        <v>#REF!</v>
      </c>
      <c r="Y321" s="690" t="s">
        <v>219</v>
      </c>
    </row>
    <row r="322" spans="1:25" customFormat="1" ht="60" hidden="1" customHeight="1" x14ac:dyDescent="0.25">
      <c r="A322" s="38">
        <v>92117</v>
      </c>
      <c r="B322" s="57"/>
      <c r="C322" s="575"/>
      <c r="D322" s="626"/>
      <c r="E322" s="89">
        <v>2</v>
      </c>
      <c r="F322" s="89" t="s">
        <v>214</v>
      </c>
      <c r="G322" s="90">
        <v>679.99</v>
      </c>
      <c r="H322" s="267">
        <v>8234679</v>
      </c>
      <c r="I322" s="120">
        <f>+G322-G321</f>
        <v>72.240000000000009</v>
      </c>
      <c r="J322" s="212"/>
      <c r="K322" s="210">
        <v>0</v>
      </c>
      <c r="L322" s="17" t="s">
        <v>181</v>
      </c>
      <c r="M322" s="37">
        <v>90</v>
      </c>
      <c r="N322" s="37" t="s">
        <v>481</v>
      </c>
      <c r="O322" s="37" t="s">
        <v>213</v>
      </c>
      <c r="P322" s="211"/>
      <c r="Q322" s="30"/>
      <c r="R322" s="294"/>
      <c r="S322" s="305"/>
      <c r="T322" s="481" t="s">
        <v>997</v>
      </c>
      <c r="U322" s="26"/>
      <c r="V322" s="173"/>
      <c r="W322" s="158" t="e">
        <f>+V322-#REF!</f>
        <v>#REF!</v>
      </c>
      <c r="Y322" s="691"/>
    </row>
    <row r="323" spans="1:25" customFormat="1" ht="52.5" hidden="1" customHeight="1" thickBot="1" x14ac:dyDescent="0.3">
      <c r="A323" s="40">
        <v>92120</v>
      </c>
      <c r="B323" s="57"/>
      <c r="C323" s="576"/>
      <c r="D323" s="627"/>
      <c r="E323" s="111">
        <v>3</v>
      </c>
      <c r="F323" s="111" t="s">
        <v>215</v>
      </c>
      <c r="G323" s="112">
        <v>779.13</v>
      </c>
      <c r="H323" s="268">
        <v>9435264</v>
      </c>
      <c r="I323" s="120">
        <f>+G323-G321</f>
        <v>171.38</v>
      </c>
      <c r="J323" s="212"/>
      <c r="K323" s="210">
        <v>0</v>
      </c>
      <c r="L323" s="307" t="s">
        <v>181</v>
      </c>
      <c r="M323" s="222">
        <v>90</v>
      </c>
      <c r="N323" s="222" t="s">
        <v>481</v>
      </c>
      <c r="O323" s="222" t="s">
        <v>213</v>
      </c>
      <c r="P323" s="223"/>
      <c r="Q323" s="224"/>
      <c r="R323" s="295"/>
      <c r="S323" s="309"/>
      <c r="T323" s="481" t="s">
        <v>997</v>
      </c>
      <c r="U323" s="26"/>
      <c r="V323" s="173"/>
      <c r="W323" s="158" t="e">
        <f>+V323-#REF!</f>
        <v>#REF!</v>
      </c>
      <c r="Y323" s="692"/>
    </row>
    <row r="324" spans="1:25" customFormat="1" ht="21.75" hidden="1" customHeight="1" x14ac:dyDescent="0.25">
      <c r="A324" s="49"/>
      <c r="B324" s="57">
        <v>2200</v>
      </c>
      <c r="C324" s="649" t="s">
        <v>947</v>
      </c>
      <c r="D324" s="652" t="s">
        <v>958</v>
      </c>
      <c r="E324" s="269">
        <v>1</v>
      </c>
      <c r="F324" s="269" t="s">
        <v>212</v>
      </c>
      <c r="G324" s="263">
        <v>515.53</v>
      </c>
      <c r="H324" s="266">
        <v>6243068</v>
      </c>
      <c r="I324" s="120"/>
      <c r="J324" s="286"/>
      <c r="K324" s="210">
        <v>0</v>
      </c>
      <c r="L324" s="302" t="s">
        <v>181</v>
      </c>
      <c r="M324" s="215">
        <v>100</v>
      </c>
      <c r="N324" s="216" t="s">
        <v>481</v>
      </c>
      <c r="O324" s="216" t="s">
        <v>213</v>
      </c>
      <c r="P324" s="217"/>
      <c r="Q3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19" t="s">
        <v>181</v>
      </c>
      <c r="S324" s="304">
        <v>100</v>
      </c>
      <c r="T324" s="481" t="s">
        <v>997</v>
      </c>
      <c r="U324" s="481" t="s">
        <v>997</v>
      </c>
      <c r="V324" s="173">
        <v>6048396</v>
      </c>
      <c r="W324" s="158" t="e">
        <f>+V324-#REF!</f>
        <v>#REF!</v>
      </c>
      <c r="X324" s="102">
        <f>+G325-G324</f>
        <v>57.259999999999991</v>
      </c>
      <c r="Y324" s="690" t="s">
        <v>220</v>
      </c>
    </row>
    <row r="325" spans="1:25" customFormat="1" ht="21.75" hidden="1" customHeight="1" x14ac:dyDescent="0.25">
      <c r="A325" s="38">
        <v>2201</v>
      </c>
      <c r="B325" s="57"/>
      <c r="C325" s="650"/>
      <c r="D325" s="653"/>
      <c r="E325" s="270">
        <v>2</v>
      </c>
      <c r="F325" s="270" t="s">
        <v>214</v>
      </c>
      <c r="G325" s="264">
        <v>572.79</v>
      </c>
      <c r="H325" s="267">
        <v>6936487</v>
      </c>
      <c r="I325" s="120" t="e">
        <f>+#REF!-#REF!</f>
        <v>#REF!</v>
      </c>
      <c r="J325" s="212"/>
      <c r="K325" s="210">
        <v>0</v>
      </c>
      <c r="L325" s="17" t="s">
        <v>181</v>
      </c>
      <c r="M325" s="25">
        <v>100</v>
      </c>
      <c r="N325" s="37" t="s">
        <v>481</v>
      </c>
      <c r="O325" s="37" t="s">
        <v>213</v>
      </c>
      <c r="P325" s="211"/>
      <c r="Q3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294"/>
      <c r="S325" s="305"/>
      <c r="T325" s="481" t="s">
        <v>997</v>
      </c>
      <c r="U325" s="26"/>
      <c r="V325" s="173">
        <v>6701893</v>
      </c>
      <c r="W325" s="158" t="e">
        <f>+V325-#REF!</f>
        <v>#REF!</v>
      </c>
      <c r="X325" s="102">
        <f>+G326-G324</f>
        <v>163.20000000000005</v>
      </c>
      <c r="Y325" s="691"/>
    </row>
    <row r="326" spans="1:25" customFormat="1" ht="21.75" hidden="1" customHeight="1" thickBot="1" x14ac:dyDescent="0.3">
      <c r="A326" s="40">
        <v>2202</v>
      </c>
      <c r="B326" s="57"/>
      <c r="C326" s="651"/>
      <c r="D326" s="654"/>
      <c r="E326" s="271">
        <v>3</v>
      </c>
      <c r="F326" s="271" t="s">
        <v>215</v>
      </c>
      <c r="G326" s="265">
        <v>678.73</v>
      </c>
      <c r="H326" s="268">
        <v>8219420</v>
      </c>
      <c r="I326" s="120" t="e">
        <f>+#REF!-#REF!</f>
        <v>#REF!</v>
      </c>
      <c r="J326" s="212"/>
      <c r="K326" s="210">
        <v>0</v>
      </c>
      <c r="L326" s="307" t="s">
        <v>181</v>
      </c>
      <c r="M326" s="221">
        <v>100</v>
      </c>
      <c r="N326" s="222" t="s">
        <v>481</v>
      </c>
      <c r="O326" s="222" t="s">
        <v>213</v>
      </c>
      <c r="P326" s="223"/>
      <c r="Q326"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295"/>
      <c r="S326" s="309"/>
      <c r="T326" s="481" t="s">
        <v>997</v>
      </c>
      <c r="U326" s="26"/>
      <c r="V326" s="173">
        <v>7927791</v>
      </c>
      <c r="W326" s="158" t="e">
        <f>+V326-#REF!</f>
        <v>#REF!</v>
      </c>
      <c r="Y326" s="692"/>
    </row>
    <row r="327" spans="1:25" s="148" customFormat="1" ht="48" hidden="1" customHeight="1" x14ac:dyDescent="0.25">
      <c r="A327" s="153"/>
      <c r="B327" s="272"/>
      <c r="C327" s="649" t="s">
        <v>948</v>
      </c>
      <c r="D327" s="652" t="s">
        <v>959</v>
      </c>
      <c r="E327" s="109">
        <v>1</v>
      </c>
      <c r="F327" s="109" t="s">
        <v>212</v>
      </c>
      <c r="G327" s="110">
        <v>0</v>
      </c>
      <c r="H327" s="266">
        <v>0</v>
      </c>
      <c r="I327" s="120"/>
      <c r="J327" s="286"/>
      <c r="K327" s="210">
        <v>0</v>
      </c>
      <c r="L327" s="302" t="s">
        <v>181</v>
      </c>
      <c r="M327" s="215">
        <v>0</v>
      </c>
      <c r="N327" s="216" t="s">
        <v>481</v>
      </c>
      <c r="O327" s="370" t="s">
        <v>213</v>
      </c>
      <c r="P327" s="217"/>
      <c r="Q327" s="360"/>
      <c r="R327" s="214" t="s">
        <v>181</v>
      </c>
      <c r="S327" s="339">
        <v>0</v>
      </c>
      <c r="T327" s="481" t="s">
        <v>997</v>
      </c>
      <c r="U327" s="481" t="s">
        <v>997</v>
      </c>
    </row>
    <row r="328" spans="1:25" s="148" customFormat="1" ht="47.45" hidden="1" customHeight="1" x14ac:dyDescent="0.25">
      <c r="A328" s="153"/>
      <c r="B328" s="272"/>
      <c r="C328" s="650"/>
      <c r="D328" s="653"/>
      <c r="E328" s="89">
        <v>2</v>
      </c>
      <c r="F328" s="89" t="s">
        <v>214</v>
      </c>
      <c r="G328" s="90">
        <v>0</v>
      </c>
      <c r="H328" s="267">
        <v>0</v>
      </c>
      <c r="I328" s="120"/>
      <c r="J328" s="286"/>
      <c r="K328" s="210">
        <v>0</v>
      </c>
      <c r="L328" s="17" t="s">
        <v>181</v>
      </c>
      <c r="M328" s="25">
        <v>0</v>
      </c>
      <c r="N328" s="37" t="s">
        <v>481</v>
      </c>
      <c r="O328" s="238" t="s">
        <v>213</v>
      </c>
      <c r="P328" s="211"/>
      <c r="Q328" s="317"/>
      <c r="R328" s="297"/>
      <c r="S328" s="305"/>
      <c r="T328" s="481" t="s">
        <v>997</v>
      </c>
      <c r="U328" s="26"/>
    </row>
    <row r="329" spans="1:25" s="148" customFormat="1" ht="57" hidden="1" customHeight="1" thickBot="1" x14ac:dyDescent="0.3">
      <c r="A329" s="153"/>
      <c r="B329" s="272"/>
      <c r="C329" s="651"/>
      <c r="D329" s="654"/>
      <c r="E329" s="111">
        <v>3</v>
      </c>
      <c r="F329" s="111" t="s">
        <v>215</v>
      </c>
      <c r="G329" s="112">
        <v>0</v>
      </c>
      <c r="H329" s="268">
        <v>0</v>
      </c>
      <c r="I329" s="120"/>
      <c r="J329" s="286"/>
      <c r="K329" s="210">
        <v>0</v>
      </c>
      <c r="L329" s="307" t="s">
        <v>181</v>
      </c>
      <c r="M329" s="221">
        <v>0</v>
      </c>
      <c r="N329" s="222" t="s">
        <v>481</v>
      </c>
      <c r="O329" s="371" t="s">
        <v>213</v>
      </c>
      <c r="P329" s="223"/>
      <c r="Q329" s="361"/>
      <c r="R329" s="308"/>
      <c r="S329" s="309"/>
      <c r="T329" s="481" t="s">
        <v>997</v>
      </c>
      <c r="U329" s="26"/>
    </row>
    <row r="330" spans="1:25" s="280" customFormat="1" ht="19.5" hidden="1" customHeight="1" x14ac:dyDescent="0.25">
      <c r="A330" s="276"/>
      <c r="B330" s="277">
        <v>2300</v>
      </c>
      <c r="C330" s="655" t="s">
        <v>949</v>
      </c>
      <c r="D330" s="658" t="s">
        <v>960</v>
      </c>
      <c r="E330" s="269">
        <v>1</v>
      </c>
      <c r="F330" s="269" t="s">
        <v>212</v>
      </c>
      <c r="G330" s="263">
        <v>342.53</v>
      </c>
      <c r="H330" s="266">
        <v>4148038</v>
      </c>
      <c r="I330" s="542"/>
      <c r="J330" s="286"/>
      <c r="K330" s="210">
        <v>0</v>
      </c>
      <c r="L330" s="302" t="s">
        <v>181</v>
      </c>
      <c r="M330" s="215">
        <v>100</v>
      </c>
      <c r="N330" s="216" t="s">
        <v>481</v>
      </c>
      <c r="O330" s="216" t="s">
        <v>213</v>
      </c>
      <c r="P330" s="217"/>
      <c r="Q33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03" t="s">
        <v>181</v>
      </c>
      <c r="S330" s="304">
        <v>100</v>
      </c>
      <c r="T330" s="481" t="s">
        <v>997</v>
      </c>
      <c r="U330" s="481" t="s">
        <v>997</v>
      </c>
      <c r="V330" s="278"/>
      <c r="W330" s="279" t="e">
        <f>+V330-#REF!</f>
        <v>#REF!</v>
      </c>
    </row>
    <row r="331" spans="1:25" s="280" customFormat="1" ht="26.25" hidden="1" customHeight="1" x14ac:dyDescent="0.25">
      <c r="A331" s="281">
        <v>2301</v>
      </c>
      <c r="B331" s="277"/>
      <c r="C331" s="656"/>
      <c r="D331" s="659"/>
      <c r="E331" s="270">
        <v>2</v>
      </c>
      <c r="F331" s="270" t="s">
        <v>214</v>
      </c>
      <c r="G331" s="264">
        <v>377.93</v>
      </c>
      <c r="H331" s="267">
        <v>4576732</v>
      </c>
      <c r="I331" s="542" t="e">
        <f>+#REF!-#REF!</f>
        <v>#REF!</v>
      </c>
      <c r="J331" s="286"/>
      <c r="K331" s="210">
        <v>0</v>
      </c>
      <c r="L331" s="17" t="s">
        <v>181</v>
      </c>
      <c r="M331" s="25">
        <v>100</v>
      </c>
      <c r="N331" s="37" t="s">
        <v>481</v>
      </c>
      <c r="O331" s="37" t="s">
        <v>213</v>
      </c>
      <c r="P331" s="211"/>
      <c r="Q331" s="317"/>
      <c r="R331" s="297"/>
      <c r="S331" s="305"/>
      <c r="T331" s="481" t="s">
        <v>997</v>
      </c>
      <c r="U331" s="26"/>
      <c r="V331" s="278"/>
      <c r="W331" s="279" t="e">
        <f>+V331-#REF!</f>
        <v>#REF!</v>
      </c>
    </row>
    <row r="332" spans="1:25" s="280" customFormat="1" ht="27.75" hidden="1" customHeight="1" thickBot="1" x14ac:dyDescent="0.3">
      <c r="A332" s="282">
        <v>2302</v>
      </c>
      <c r="B332" s="277"/>
      <c r="C332" s="657"/>
      <c r="D332" s="660"/>
      <c r="E332" s="271">
        <v>3</v>
      </c>
      <c r="F332" s="271" t="s">
        <v>215</v>
      </c>
      <c r="G332" s="265">
        <v>453.39</v>
      </c>
      <c r="H332" s="268">
        <v>5490553</v>
      </c>
      <c r="I332" s="542" t="e">
        <f>+#REF!-#REF!</f>
        <v>#REF!</v>
      </c>
      <c r="J332" s="286"/>
      <c r="K332" s="210">
        <v>0</v>
      </c>
      <c r="L332" s="307" t="s">
        <v>181</v>
      </c>
      <c r="M332" s="221">
        <v>100</v>
      </c>
      <c r="N332" s="222" t="s">
        <v>481</v>
      </c>
      <c r="O332" s="222" t="s">
        <v>213</v>
      </c>
      <c r="P332" s="223"/>
      <c r="Q332" s="361"/>
      <c r="R332" s="308"/>
      <c r="S332" s="309"/>
      <c r="T332" s="481" t="s">
        <v>997</v>
      </c>
      <c r="U332" s="26"/>
      <c r="V332" s="278"/>
      <c r="W332" s="279" t="e">
        <f>+V332-#REF!</f>
        <v>#REF!</v>
      </c>
    </row>
    <row r="333" spans="1:25" s="148" customFormat="1" ht="57" hidden="1" customHeight="1" x14ac:dyDescent="0.25">
      <c r="A333" s="153"/>
      <c r="B333" s="272"/>
      <c r="C333" s="649" t="s">
        <v>950</v>
      </c>
      <c r="D333" s="652" t="s">
        <v>961</v>
      </c>
      <c r="E333" s="269">
        <v>1</v>
      </c>
      <c r="F333" s="269" t="s">
        <v>212</v>
      </c>
      <c r="G333" s="263">
        <v>0</v>
      </c>
      <c r="H333" s="266">
        <v>0</v>
      </c>
      <c r="I333" s="120"/>
      <c r="J333" s="286"/>
      <c r="K333" s="210">
        <v>0</v>
      </c>
      <c r="L333" s="302" t="s">
        <v>181</v>
      </c>
      <c r="M333" s="215">
        <v>0</v>
      </c>
      <c r="N333" s="216" t="s">
        <v>481</v>
      </c>
      <c r="O333" s="216" t="s">
        <v>213</v>
      </c>
      <c r="P333" s="217"/>
      <c r="Q333" s="360"/>
      <c r="R333" s="372"/>
      <c r="S333" s="339">
        <v>0</v>
      </c>
      <c r="T333" s="481" t="s">
        <v>997</v>
      </c>
      <c r="U333" s="481" t="s">
        <v>997</v>
      </c>
    </row>
    <row r="334" spans="1:25" s="148" customFormat="1" ht="53.25" hidden="1" customHeight="1" x14ac:dyDescent="0.25">
      <c r="A334" s="153"/>
      <c r="B334" s="272"/>
      <c r="C334" s="650"/>
      <c r="D334" s="653"/>
      <c r="E334" s="270">
        <v>2</v>
      </c>
      <c r="F334" s="270" t="s">
        <v>214</v>
      </c>
      <c r="G334" s="264">
        <v>0</v>
      </c>
      <c r="H334" s="267">
        <v>0</v>
      </c>
      <c r="I334" s="120"/>
      <c r="J334" s="286"/>
      <c r="K334" s="210">
        <v>0</v>
      </c>
      <c r="L334" s="17" t="s">
        <v>181</v>
      </c>
      <c r="M334" s="25">
        <v>0</v>
      </c>
      <c r="N334" s="37" t="s">
        <v>481</v>
      </c>
      <c r="O334" s="37" t="s">
        <v>213</v>
      </c>
      <c r="P334" s="211"/>
      <c r="Q334" s="317"/>
      <c r="R334" s="297"/>
      <c r="S334" s="305"/>
      <c r="T334" s="481" t="s">
        <v>997</v>
      </c>
      <c r="U334" s="26"/>
    </row>
    <row r="335" spans="1:25" s="148" customFormat="1" ht="54" hidden="1" customHeight="1" thickBot="1" x14ac:dyDescent="0.3">
      <c r="A335" s="153"/>
      <c r="B335" s="272"/>
      <c r="C335" s="651"/>
      <c r="D335" s="654"/>
      <c r="E335" s="271">
        <v>3</v>
      </c>
      <c r="F335" s="271" t="s">
        <v>215</v>
      </c>
      <c r="G335" s="265">
        <v>0</v>
      </c>
      <c r="H335" s="268">
        <v>0</v>
      </c>
      <c r="I335" s="120"/>
      <c r="J335" s="286"/>
      <c r="K335" s="210">
        <v>0</v>
      </c>
      <c r="L335" s="307" t="s">
        <v>181</v>
      </c>
      <c r="M335" s="221">
        <v>0</v>
      </c>
      <c r="N335" s="222" t="s">
        <v>481</v>
      </c>
      <c r="O335" s="222" t="s">
        <v>213</v>
      </c>
      <c r="P335" s="223"/>
      <c r="Q335" s="361"/>
      <c r="R335" s="308"/>
      <c r="S335" s="309"/>
      <c r="T335" s="481" t="s">
        <v>997</v>
      </c>
      <c r="U335" s="26"/>
    </row>
    <row r="336" spans="1:25" s="148" customFormat="1" ht="17.45" hidden="1" customHeight="1" thickBot="1" x14ac:dyDescent="0.3">
      <c r="A336" s="580" t="s">
        <v>975</v>
      </c>
      <c r="B336" s="581"/>
      <c r="C336" s="581"/>
      <c r="D336" s="581"/>
      <c r="E336" s="581"/>
      <c r="F336" s="582"/>
      <c r="G336" s="129"/>
      <c r="H336" s="384"/>
      <c r="I336" s="505"/>
      <c r="J336" s="286"/>
      <c r="K336" s="210">
        <v>0</v>
      </c>
      <c r="L336" s="274" t="s">
        <v>42</v>
      </c>
      <c r="M336" s="275" t="s">
        <v>42</v>
      </c>
      <c r="N336" s="275" t="s">
        <v>42</v>
      </c>
      <c r="O336" s="275" t="s">
        <v>42</v>
      </c>
      <c r="P336" s="336"/>
      <c r="Q336" s="358"/>
      <c r="R336" s="344" t="s">
        <v>42</v>
      </c>
      <c r="S336" s="344" t="s">
        <v>42</v>
      </c>
      <c r="T336" s="344" t="s">
        <v>42</v>
      </c>
      <c r="U336" s="299" t="s">
        <v>41</v>
      </c>
    </row>
    <row r="337" spans="1:21" s="148" customFormat="1" ht="17.45" hidden="1" customHeight="1" thickBot="1" x14ac:dyDescent="0.3">
      <c r="A337" s="232"/>
      <c r="B337" s="232"/>
      <c r="C337" s="544" t="s">
        <v>1</v>
      </c>
      <c r="D337" s="545" t="s">
        <v>2</v>
      </c>
      <c r="E337" s="545"/>
      <c r="F337" s="545" t="s">
        <v>4</v>
      </c>
      <c r="G337" s="546" t="s">
        <v>5</v>
      </c>
      <c r="H337" s="547" t="s">
        <v>6</v>
      </c>
      <c r="I337" s="120"/>
      <c r="J337" s="286"/>
      <c r="K337" s="210">
        <v>0</v>
      </c>
      <c r="L337" s="208" t="s">
        <v>42</v>
      </c>
      <c r="M337" s="299" t="s">
        <v>42</v>
      </c>
      <c r="N337" s="299" t="s">
        <v>42</v>
      </c>
      <c r="O337" s="299" t="s">
        <v>42</v>
      </c>
      <c r="P337" s="334"/>
      <c r="Q337" s="363"/>
      <c r="R337" s="346" t="s">
        <v>42</v>
      </c>
      <c r="S337" s="346" t="s">
        <v>42</v>
      </c>
      <c r="T337" s="346" t="s">
        <v>42</v>
      </c>
      <c r="U337" s="299" t="s">
        <v>41</v>
      </c>
    </row>
    <row r="338" spans="1:21" customFormat="1" ht="26.45" hidden="1" customHeight="1" x14ac:dyDescent="0.25">
      <c r="A338" s="239"/>
      <c r="B338" s="234">
        <v>2100</v>
      </c>
      <c r="C338" s="568">
        <v>2100</v>
      </c>
      <c r="D338" s="571" t="s">
        <v>969</v>
      </c>
      <c r="E338" s="245">
        <v>1</v>
      </c>
      <c r="F338" s="245" t="s">
        <v>212</v>
      </c>
      <c r="G338" s="248">
        <v>700.43</v>
      </c>
      <c r="H338" s="266">
        <v>8482207</v>
      </c>
      <c r="I338" s="548"/>
      <c r="J338" s="515"/>
      <c r="K338" s="210">
        <v>0</v>
      </c>
      <c r="L338" s="302" t="s">
        <v>181</v>
      </c>
      <c r="M338" s="373">
        <v>100</v>
      </c>
      <c r="N338" s="216" t="s">
        <v>481</v>
      </c>
      <c r="O338" s="370" t="s">
        <v>213</v>
      </c>
      <c r="P338" s="374"/>
      <c r="Q338"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376" t="s">
        <v>181</v>
      </c>
      <c r="S338" s="377">
        <v>100</v>
      </c>
      <c r="T338" s="26" t="s">
        <v>998</v>
      </c>
      <c r="U338" s="26" t="s">
        <v>998</v>
      </c>
    </row>
    <row r="339" spans="1:21" customFormat="1" ht="26.45" hidden="1" customHeight="1" x14ac:dyDescent="0.25">
      <c r="A339" s="240">
        <v>2101</v>
      </c>
      <c r="B339" s="234"/>
      <c r="C339" s="569"/>
      <c r="D339" s="572"/>
      <c r="E339" s="235">
        <v>2</v>
      </c>
      <c r="F339" s="235" t="s">
        <v>214</v>
      </c>
      <c r="G339" s="236">
        <v>764.09</v>
      </c>
      <c r="H339" s="267">
        <v>9253130</v>
      </c>
      <c r="I339" s="548">
        <f>+G339-G338</f>
        <v>63.660000000000082</v>
      </c>
      <c r="J339" s="515"/>
      <c r="K339" s="210">
        <v>0</v>
      </c>
      <c r="L339" s="17" t="s">
        <v>181</v>
      </c>
      <c r="M339" s="237">
        <v>100</v>
      </c>
      <c r="N339" s="37" t="s">
        <v>481</v>
      </c>
      <c r="O339" s="238" t="s">
        <v>213</v>
      </c>
      <c r="P339" s="321"/>
      <c r="Q339" s="322"/>
      <c r="R339" s="310"/>
      <c r="S339" s="378"/>
      <c r="T339" s="26" t="s">
        <v>998</v>
      </c>
      <c r="U339" s="26"/>
    </row>
    <row r="340" spans="1:21" customFormat="1" ht="26.45" hidden="1" customHeight="1" thickBot="1" x14ac:dyDescent="0.3">
      <c r="A340" s="241">
        <v>2102</v>
      </c>
      <c r="B340" s="234"/>
      <c r="C340" s="570"/>
      <c r="D340" s="573"/>
      <c r="E340" s="246">
        <v>3</v>
      </c>
      <c r="F340" s="246" t="s">
        <v>215</v>
      </c>
      <c r="G340" s="249">
        <v>870.25</v>
      </c>
      <c r="H340" s="268">
        <v>10538728</v>
      </c>
      <c r="I340" s="548">
        <f>+G340-G338</f>
        <v>169.82000000000005</v>
      </c>
      <c r="J340" s="515"/>
      <c r="K340" s="210">
        <v>0</v>
      </c>
      <c r="L340" s="307" t="s">
        <v>181</v>
      </c>
      <c r="M340" s="379">
        <v>100</v>
      </c>
      <c r="N340" s="222" t="s">
        <v>481</v>
      </c>
      <c r="O340" s="371" t="s">
        <v>213</v>
      </c>
      <c r="P340" s="380"/>
      <c r="Q340" s="381"/>
      <c r="R340" s="382"/>
      <c r="S340" s="383"/>
      <c r="T340" s="26" t="s">
        <v>998</v>
      </c>
      <c r="U340" s="26"/>
    </row>
    <row r="341" spans="1:21" customFormat="1" ht="26.45" hidden="1" customHeight="1" x14ac:dyDescent="0.25">
      <c r="A341" s="239"/>
      <c r="B341" s="234"/>
      <c r="C341" s="598">
        <v>90039</v>
      </c>
      <c r="D341" s="577" t="s">
        <v>970</v>
      </c>
      <c r="E341" s="245">
        <v>1</v>
      </c>
      <c r="F341" s="245" t="s">
        <v>212</v>
      </c>
      <c r="G341" s="248">
        <v>0</v>
      </c>
      <c r="H341" s="266">
        <v>0</v>
      </c>
      <c r="I341" s="548"/>
      <c r="J341" s="516"/>
      <c r="K341" s="210">
        <v>0</v>
      </c>
      <c r="L341" s="302" t="s">
        <v>181</v>
      </c>
      <c r="M341" s="370">
        <v>0</v>
      </c>
      <c r="N341" s="216" t="s">
        <v>481</v>
      </c>
      <c r="O341" s="370" t="s">
        <v>213</v>
      </c>
      <c r="P341" s="374"/>
      <c r="Q341"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385" t="s">
        <v>181</v>
      </c>
      <c r="S341" s="386">
        <v>0</v>
      </c>
      <c r="T341" s="26" t="s">
        <v>998</v>
      </c>
      <c r="U341" s="26" t="s">
        <v>998</v>
      </c>
    </row>
    <row r="342" spans="1:21" customFormat="1" ht="26.45" hidden="1" customHeight="1" x14ac:dyDescent="0.25">
      <c r="A342" s="240">
        <v>90040</v>
      </c>
      <c r="B342" s="234"/>
      <c r="C342" s="599"/>
      <c r="D342" s="578"/>
      <c r="E342" s="235">
        <v>2</v>
      </c>
      <c r="F342" s="235" t="s">
        <v>214</v>
      </c>
      <c r="G342" s="236">
        <v>0</v>
      </c>
      <c r="H342" s="267">
        <v>0</v>
      </c>
      <c r="I342" s="548"/>
      <c r="J342" s="516"/>
      <c r="K342" s="210">
        <v>0</v>
      </c>
      <c r="L342" s="17" t="s">
        <v>181</v>
      </c>
      <c r="M342" s="238">
        <v>0</v>
      </c>
      <c r="N342" s="37" t="s">
        <v>481</v>
      </c>
      <c r="O342" s="238" t="s">
        <v>213</v>
      </c>
      <c r="P342" s="321"/>
      <c r="Q342" s="322"/>
      <c r="R342" s="310"/>
      <c r="S342" s="378"/>
      <c r="T342" s="26" t="s">
        <v>998</v>
      </c>
      <c r="U342" s="26"/>
    </row>
    <row r="343" spans="1:21" customFormat="1" ht="26.45" hidden="1" customHeight="1" thickBot="1" x14ac:dyDescent="0.3">
      <c r="A343" s="241">
        <v>90041</v>
      </c>
      <c r="B343" s="234"/>
      <c r="C343" s="600"/>
      <c r="D343" s="579"/>
      <c r="E343" s="246">
        <v>3</v>
      </c>
      <c r="F343" s="246" t="s">
        <v>215</v>
      </c>
      <c r="G343" s="249">
        <v>0</v>
      </c>
      <c r="H343" s="268">
        <v>0</v>
      </c>
      <c r="I343" s="548"/>
      <c r="J343" s="516"/>
      <c r="K343" s="210">
        <v>0</v>
      </c>
      <c r="L343" s="307" t="s">
        <v>181</v>
      </c>
      <c r="M343" s="371">
        <v>0</v>
      </c>
      <c r="N343" s="222" t="s">
        <v>481</v>
      </c>
      <c r="O343" s="371" t="s">
        <v>213</v>
      </c>
      <c r="P343" s="380"/>
      <c r="Q343" s="381"/>
      <c r="R343" s="382"/>
      <c r="S343" s="383"/>
      <c r="T343" s="26" t="s">
        <v>998</v>
      </c>
      <c r="U343" s="26"/>
    </row>
    <row r="344" spans="1:21" customFormat="1" ht="26.45" hidden="1" customHeight="1" x14ac:dyDescent="0.25">
      <c r="A344" s="239"/>
      <c r="B344" s="234">
        <v>2200</v>
      </c>
      <c r="C344" s="568">
        <v>2200</v>
      </c>
      <c r="D344" s="571" t="s">
        <v>971</v>
      </c>
      <c r="E344" s="245">
        <v>1</v>
      </c>
      <c r="F344" s="245" t="s">
        <v>212</v>
      </c>
      <c r="G344" s="248">
        <v>523.58000000000004</v>
      </c>
      <c r="H344" s="266">
        <v>6340554</v>
      </c>
      <c r="I344" s="548"/>
      <c r="J344" s="516"/>
      <c r="K344" s="210">
        <v>0</v>
      </c>
      <c r="L344" s="302" t="s">
        <v>181</v>
      </c>
      <c r="M344" s="373">
        <v>100</v>
      </c>
      <c r="N344" s="216" t="s">
        <v>481</v>
      </c>
      <c r="O344" s="370" t="s">
        <v>213</v>
      </c>
      <c r="P344" s="374"/>
      <c r="Q344"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376" t="s">
        <v>181</v>
      </c>
      <c r="S344" s="377">
        <v>100</v>
      </c>
      <c r="T344" s="26" t="s">
        <v>998</v>
      </c>
      <c r="U344" s="26" t="s">
        <v>998</v>
      </c>
    </row>
    <row r="345" spans="1:21" customFormat="1" ht="26.45" hidden="1" customHeight="1" x14ac:dyDescent="0.25">
      <c r="A345" s="240">
        <v>2201</v>
      </c>
      <c r="B345" s="234"/>
      <c r="C345" s="569"/>
      <c r="D345" s="572"/>
      <c r="E345" s="235">
        <v>2</v>
      </c>
      <c r="F345" s="235" t="s">
        <v>214</v>
      </c>
      <c r="G345" s="236">
        <v>580.15</v>
      </c>
      <c r="H345" s="267">
        <v>7025617</v>
      </c>
      <c r="I345" s="548">
        <f>+G345-G344</f>
        <v>56.569999999999936</v>
      </c>
      <c r="J345" s="515"/>
      <c r="K345" s="210">
        <v>0</v>
      </c>
      <c r="L345" s="17" t="s">
        <v>181</v>
      </c>
      <c r="M345" s="237">
        <v>100</v>
      </c>
      <c r="N345" s="37" t="s">
        <v>481</v>
      </c>
      <c r="O345" s="238" t="s">
        <v>213</v>
      </c>
      <c r="P345" s="321"/>
      <c r="Q345" s="32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10"/>
      <c r="S345" s="378"/>
      <c r="T345" s="26" t="s">
        <v>998</v>
      </c>
      <c r="U345" s="26"/>
    </row>
    <row r="346" spans="1:21" customFormat="1" ht="28.5" hidden="1" customHeight="1" thickBot="1" x14ac:dyDescent="0.3">
      <c r="A346" s="241">
        <v>2202</v>
      </c>
      <c r="B346" s="234"/>
      <c r="C346" s="570"/>
      <c r="D346" s="573"/>
      <c r="E346" s="246">
        <v>3</v>
      </c>
      <c r="F346" s="246" t="s">
        <v>215</v>
      </c>
      <c r="G346" s="249">
        <v>686.27</v>
      </c>
      <c r="H346" s="268">
        <v>8310730</v>
      </c>
      <c r="I346" s="548">
        <f>+G346-G344</f>
        <v>162.68999999999994</v>
      </c>
      <c r="J346" s="515"/>
      <c r="K346" s="210">
        <v>0</v>
      </c>
      <c r="L346" s="307" t="s">
        <v>181</v>
      </c>
      <c r="M346" s="379">
        <v>100</v>
      </c>
      <c r="N346" s="222" t="s">
        <v>481</v>
      </c>
      <c r="O346" s="371" t="s">
        <v>213</v>
      </c>
      <c r="P346" s="380"/>
      <c r="Q346" s="38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382"/>
      <c r="S346" s="383"/>
      <c r="T346" s="26" t="s">
        <v>998</v>
      </c>
      <c r="U346" s="26"/>
    </row>
    <row r="347" spans="1:21" customFormat="1" ht="42" hidden="1" customHeight="1" x14ac:dyDescent="0.25">
      <c r="A347" s="233"/>
      <c r="B347" s="242"/>
      <c r="C347" s="574" t="s">
        <v>221</v>
      </c>
      <c r="D347" s="577" t="s">
        <v>972</v>
      </c>
      <c r="E347" s="245">
        <v>1</v>
      </c>
      <c r="F347" s="245" t="s">
        <v>212</v>
      </c>
      <c r="G347" s="248">
        <v>0</v>
      </c>
      <c r="H347" s="266">
        <v>0</v>
      </c>
      <c r="I347" s="548"/>
      <c r="J347" s="516"/>
      <c r="K347" s="210">
        <v>0</v>
      </c>
      <c r="L347" s="302" t="s">
        <v>181</v>
      </c>
      <c r="M347" s="373">
        <v>0</v>
      </c>
      <c r="N347" s="216" t="s">
        <v>481</v>
      </c>
      <c r="O347" s="370" t="s">
        <v>213</v>
      </c>
      <c r="P347" s="374"/>
      <c r="Q347" s="375"/>
      <c r="R347" s="214" t="s">
        <v>181</v>
      </c>
      <c r="S347" s="387">
        <v>0</v>
      </c>
      <c r="T347" s="26" t="s">
        <v>998</v>
      </c>
      <c r="U347" s="26" t="s">
        <v>998</v>
      </c>
    </row>
    <row r="348" spans="1:21" customFormat="1" ht="33.75" hidden="1" customHeight="1" x14ac:dyDescent="0.25">
      <c r="A348" s="233"/>
      <c r="B348" s="242"/>
      <c r="C348" s="575"/>
      <c r="D348" s="578"/>
      <c r="E348" s="235">
        <v>2</v>
      </c>
      <c r="F348" s="235" t="s">
        <v>214</v>
      </c>
      <c r="G348" s="236">
        <v>0</v>
      </c>
      <c r="H348" s="267">
        <v>0</v>
      </c>
      <c r="I348" s="548"/>
      <c r="J348" s="516"/>
      <c r="K348" s="210">
        <v>0</v>
      </c>
      <c r="L348" s="17" t="s">
        <v>181</v>
      </c>
      <c r="M348" s="237">
        <v>0</v>
      </c>
      <c r="N348" s="37" t="s">
        <v>481</v>
      </c>
      <c r="O348" s="238" t="s">
        <v>213</v>
      </c>
      <c r="P348" s="321"/>
      <c r="Q348" s="322"/>
      <c r="R348" s="310"/>
      <c r="S348" s="378"/>
      <c r="T348" s="26" t="s">
        <v>998</v>
      </c>
      <c r="U348" s="26"/>
    </row>
    <row r="349" spans="1:21" customFormat="1" ht="34.5" hidden="1" customHeight="1" thickBot="1" x14ac:dyDescent="0.3">
      <c r="A349" s="233"/>
      <c r="B349" s="242"/>
      <c r="C349" s="576"/>
      <c r="D349" s="579"/>
      <c r="E349" s="246">
        <v>3</v>
      </c>
      <c r="F349" s="246" t="s">
        <v>215</v>
      </c>
      <c r="G349" s="249">
        <v>0</v>
      </c>
      <c r="H349" s="268">
        <v>0</v>
      </c>
      <c r="I349" s="548"/>
      <c r="J349" s="516"/>
      <c r="K349" s="210">
        <v>0</v>
      </c>
      <c r="L349" s="307" t="s">
        <v>181</v>
      </c>
      <c r="M349" s="379">
        <v>0</v>
      </c>
      <c r="N349" s="222" t="s">
        <v>481</v>
      </c>
      <c r="O349" s="371" t="s">
        <v>213</v>
      </c>
      <c r="P349" s="380"/>
      <c r="Q349" s="381"/>
      <c r="R349" s="382"/>
      <c r="S349" s="383"/>
      <c r="T349" s="26" t="s">
        <v>998</v>
      </c>
      <c r="U349" s="26"/>
    </row>
    <row r="350" spans="1:21" customFormat="1" ht="26.45" hidden="1" customHeight="1" x14ac:dyDescent="0.25">
      <c r="A350" s="239"/>
      <c r="B350" s="243">
        <v>2300</v>
      </c>
      <c r="C350" s="568">
        <v>2300</v>
      </c>
      <c r="D350" s="571" t="s">
        <v>973</v>
      </c>
      <c r="E350" s="245">
        <v>1</v>
      </c>
      <c r="F350" s="245" t="s">
        <v>212</v>
      </c>
      <c r="G350" s="248">
        <v>350.24</v>
      </c>
      <c r="H350" s="266">
        <v>4241406</v>
      </c>
      <c r="I350" s="548"/>
      <c r="J350" s="516"/>
      <c r="K350" s="210">
        <v>0</v>
      </c>
      <c r="L350" s="302" t="s">
        <v>181</v>
      </c>
      <c r="M350" s="373">
        <v>100</v>
      </c>
      <c r="N350" s="216" t="s">
        <v>481</v>
      </c>
      <c r="O350" s="370" t="s">
        <v>213</v>
      </c>
      <c r="P350" s="374"/>
      <c r="Q350" s="37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376" t="s">
        <v>181</v>
      </c>
      <c r="S350" s="377">
        <v>100</v>
      </c>
      <c r="T350" s="26" t="s">
        <v>998</v>
      </c>
      <c r="U350" s="26" t="s">
        <v>998</v>
      </c>
    </row>
    <row r="351" spans="1:21" customFormat="1" ht="26.45" hidden="1" customHeight="1" x14ac:dyDescent="0.25">
      <c r="A351" s="240">
        <v>2301</v>
      </c>
      <c r="B351" s="243"/>
      <c r="C351" s="569"/>
      <c r="D351" s="572"/>
      <c r="E351" s="235">
        <v>2</v>
      </c>
      <c r="F351" s="235" t="s">
        <v>214</v>
      </c>
      <c r="G351" s="236">
        <v>385.61</v>
      </c>
      <c r="H351" s="267">
        <v>4669737</v>
      </c>
      <c r="I351" s="548">
        <f>+G351-G350</f>
        <v>35.370000000000005</v>
      </c>
      <c r="J351" s="516"/>
      <c r="K351" s="210">
        <v>0</v>
      </c>
      <c r="L351" s="17" t="s">
        <v>181</v>
      </c>
      <c r="M351" s="237">
        <v>100</v>
      </c>
      <c r="N351" s="37" t="s">
        <v>481</v>
      </c>
      <c r="O351" s="238" t="s">
        <v>213</v>
      </c>
      <c r="P351" s="321"/>
      <c r="Q351" s="322"/>
      <c r="R351" s="310"/>
      <c r="S351" s="378"/>
      <c r="T351" s="26" t="s">
        <v>998</v>
      </c>
      <c r="U351" s="26"/>
    </row>
    <row r="352" spans="1:21" customFormat="1" ht="26.45" hidden="1" customHeight="1" thickBot="1" x14ac:dyDescent="0.3">
      <c r="A352" s="241">
        <v>2302</v>
      </c>
      <c r="B352" s="243"/>
      <c r="C352" s="570"/>
      <c r="D352" s="573"/>
      <c r="E352" s="246">
        <v>3</v>
      </c>
      <c r="F352" s="246" t="s">
        <v>215</v>
      </c>
      <c r="G352" s="249">
        <v>459.87</v>
      </c>
      <c r="H352" s="268">
        <v>5569026</v>
      </c>
      <c r="I352" s="548">
        <f>+G352-G350</f>
        <v>109.63</v>
      </c>
      <c r="J352" s="516"/>
      <c r="K352" s="210">
        <v>0</v>
      </c>
      <c r="L352" s="307" t="s">
        <v>181</v>
      </c>
      <c r="M352" s="379">
        <v>100</v>
      </c>
      <c r="N352" s="222" t="s">
        <v>481</v>
      </c>
      <c r="O352" s="371" t="s">
        <v>213</v>
      </c>
      <c r="P352" s="380"/>
      <c r="Q352" s="381"/>
      <c r="R352" s="382"/>
      <c r="S352" s="383"/>
      <c r="T352" s="26" t="s">
        <v>998</v>
      </c>
      <c r="U352" s="26"/>
    </row>
    <row r="353" spans="1:21" customFormat="1" ht="33.75" hidden="1" customHeight="1" x14ac:dyDescent="0.25">
      <c r="A353" s="233"/>
      <c r="B353" s="242"/>
      <c r="C353" s="574" t="s">
        <v>222</v>
      </c>
      <c r="D353" s="577" t="s">
        <v>974</v>
      </c>
      <c r="E353" s="245">
        <v>1</v>
      </c>
      <c r="F353" s="245" t="s">
        <v>212</v>
      </c>
      <c r="G353" s="248">
        <v>0</v>
      </c>
      <c r="H353" s="266">
        <v>0</v>
      </c>
      <c r="I353" s="548"/>
      <c r="J353" s="516"/>
      <c r="K353" s="210">
        <v>0</v>
      </c>
      <c r="L353" s="302" t="s">
        <v>181</v>
      </c>
      <c r="M353" s="373">
        <v>0</v>
      </c>
      <c r="N353" s="216" t="s">
        <v>481</v>
      </c>
      <c r="O353" s="370" t="s">
        <v>213</v>
      </c>
      <c r="P353" s="374"/>
      <c r="Q353" s="375"/>
      <c r="R353" s="376" t="s">
        <v>181</v>
      </c>
      <c r="S353" s="387">
        <v>0</v>
      </c>
      <c r="T353" s="26" t="s">
        <v>998</v>
      </c>
      <c r="U353" s="26" t="s">
        <v>998</v>
      </c>
    </row>
    <row r="354" spans="1:21" customFormat="1" ht="36" hidden="1" customHeight="1" x14ac:dyDescent="0.25">
      <c r="A354" s="233"/>
      <c r="B354" s="242"/>
      <c r="C354" s="575"/>
      <c r="D354" s="578"/>
      <c r="E354" s="235">
        <v>2</v>
      </c>
      <c r="F354" s="235" t="s">
        <v>214</v>
      </c>
      <c r="G354" s="236">
        <v>0</v>
      </c>
      <c r="H354" s="267">
        <v>0</v>
      </c>
      <c r="I354" s="548"/>
      <c r="J354" s="516"/>
      <c r="K354" s="210">
        <v>0</v>
      </c>
      <c r="L354" s="17" t="s">
        <v>181</v>
      </c>
      <c r="M354" s="237">
        <v>0</v>
      </c>
      <c r="N354" s="37" t="s">
        <v>481</v>
      </c>
      <c r="O354" s="238" t="s">
        <v>213</v>
      </c>
      <c r="P354" s="321"/>
      <c r="Q354" s="322"/>
      <c r="R354" s="310"/>
      <c r="S354" s="378"/>
      <c r="T354" s="26" t="s">
        <v>998</v>
      </c>
      <c r="U354" s="26"/>
    </row>
    <row r="355" spans="1:21" customFormat="1" ht="36.75" hidden="1" customHeight="1" thickBot="1" x14ac:dyDescent="0.3">
      <c r="A355" s="233"/>
      <c r="B355" s="242"/>
      <c r="C355" s="576"/>
      <c r="D355" s="579"/>
      <c r="E355" s="246">
        <v>3</v>
      </c>
      <c r="F355" s="246" t="s">
        <v>215</v>
      </c>
      <c r="G355" s="249">
        <v>0</v>
      </c>
      <c r="H355" s="268">
        <v>0</v>
      </c>
      <c r="I355" s="548"/>
      <c r="J355" s="516"/>
      <c r="K355" s="210">
        <v>0</v>
      </c>
      <c r="L355" s="307" t="s">
        <v>181</v>
      </c>
      <c r="M355" s="379">
        <v>0</v>
      </c>
      <c r="N355" s="222" t="s">
        <v>481</v>
      </c>
      <c r="O355" s="371" t="s">
        <v>213</v>
      </c>
      <c r="P355" s="380"/>
      <c r="Q355" s="381"/>
      <c r="R355" s="382"/>
      <c r="S355" s="383"/>
      <c r="T355" s="26" t="s">
        <v>998</v>
      </c>
      <c r="U355" s="26"/>
    </row>
    <row r="356" spans="1:21" customFormat="1" ht="15" hidden="1" customHeight="1" x14ac:dyDescent="0.25">
      <c r="A356" s="1"/>
      <c r="B356" s="5"/>
      <c r="C356" s="680" t="s">
        <v>223</v>
      </c>
      <c r="D356" s="681"/>
      <c r="E356" s="681"/>
      <c r="F356" s="681"/>
      <c r="G356" s="681"/>
      <c r="H356" s="231"/>
      <c r="I356" s="505"/>
      <c r="J356" s="459"/>
      <c r="K356" s="210">
        <v>0</v>
      </c>
      <c r="L356" s="274" t="s">
        <v>42</v>
      </c>
      <c r="M356" s="275" t="s">
        <v>42</v>
      </c>
      <c r="N356" s="275" t="s">
        <v>42</v>
      </c>
      <c r="O356" s="275" t="s">
        <v>42</v>
      </c>
      <c r="P356" s="336"/>
      <c r="Q356" s="337"/>
      <c r="R356" s="344" t="s">
        <v>42</v>
      </c>
      <c r="S356" s="344" t="s">
        <v>42</v>
      </c>
      <c r="T356" s="344" t="s">
        <v>42</v>
      </c>
      <c r="U356" s="299" t="s">
        <v>41</v>
      </c>
    </row>
    <row r="357" spans="1:21" customFormat="1" ht="15.75" hidden="1" thickBot="1" x14ac:dyDescent="0.3">
      <c r="A357" s="1"/>
      <c r="B357" s="44" t="s">
        <v>1</v>
      </c>
      <c r="C357" s="124" t="s">
        <v>1</v>
      </c>
      <c r="D357" s="124" t="s">
        <v>2</v>
      </c>
      <c r="E357" s="124" t="s">
        <v>3</v>
      </c>
      <c r="F357" s="124" t="s">
        <v>4</v>
      </c>
      <c r="G357" s="105" t="s">
        <v>5</v>
      </c>
      <c r="H357" s="543" t="s">
        <v>6</v>
      </c>
      <c r="I357" s="505"/>
      <c r="J357" s="314"/>
      <c r="K357" s="210">
        <v>0</v>
      </c>
      <c r="L357" s="208" t="s">
        <v>42</v>
      </c>
      <c r="M357" s="299" t="s">
        <v>42</v>
      </c>
      <c r="N357" s="299" t="s">
        <v>42</v>
      </c>
      <c r="O357" s="299" t="s">
        <v>42</v>
      </c>
      <c r="P357" s="334"/>
      <c r="Q357" s="335"/>
      <c r="R357" s="346" t="s">
        <v>42</v>
      </c>
      <c r="S357" s="346" t="s">
        <v>42</v>
      </c>
      <c r="T357" s="346" t="s">
        <v>42</v>
      </c>
      <c r="U357" s="299" t="s">
        <v>41</v>
      </c>
    </row>
    <row r="358" spans="1:21" customFormat="1" ht="30.75" hidden="1" customHeight="1" x14ac:dyDescent="0.25">
      <c r="A358" s="49"/>
      <c r="B358" s="57">
        <v>2025</v>
      </c>
      <c r="C358" s="595">
        <v>2025</v>
      </c>
      <c r="D358" s="586" t="s">
        <v>224</v>
      </c>
      <c r="E358" s="109">
        <v>1</v>
      </c>
      <c r="F358" s="109" t="s">
        <v>78</v>
      </c>
      <c r="G358" s="110">
        <v>555.39</v>
      </c>
      <c r="H358" s="266">
        <v>6725773</v>
      </c>
      <c r="I358" s="120"/>
      <c r="J358" s="286"/>
      <c r="K358" s="210">
        <v>0</v>
      </c>
      <c r="L358" s="493" t="s">
        <v>21</v>
      </c>
      <c r="M358" s="388">
        <v>100</v>
      </c>
      <c r="N358" s="216" t="s">
        <v>481</v>
      </c>
      <c r="O358" s="269" t="s">
        <v>225</v>
      </c>
      <c r="P358" s="389"/>
      <c r="Q358" s="39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391" t="s">
        <v>21</v>
      </c>
      <c r="S358" s="392">
        <v>100</v>
      </c>
      <c r="T358" s="26" t="s">
        <v>998</v>
      </c>
      <c r="U358" s="26" t="s">
        <v>998</v>
      </c>
    </row>
    <row r="359" spans="1:21" customFormat="1" ht="30.75" hidden="1" customHeight="1" x14ac:dyDescent="0.25">
      <c r="A359" s="38">
        <v>2026</v>
      </c>
      <c r="B359" s="57"/>
      <c r="C359" s="596"/>
      <c r="D359" s="587"/>
      <c r="E359" s="89">
        <v>2</v>
      </c>
      <c r="F359" s="89" t="s">
        <v>226</v>
      </c>
      <c r="G359" s="90">
        <v>558.95000000000005</v>
      </c>
      <c r="H359" s="267">
        <v>6768885</v>
      </c>
      <c r="I359" s="120">
        <f>+G359-G358</f>
        <v>3.5600000000000591</v>
      </c>
      <c r="J359" s="512"/>
      <c r="K359" s="210">
        <v>0</v>
      </c>
      <c r="L359" s="18" t="s">
        <v>21</v>
      </c>
      <c r="M359" s="64" t="s">
        <v>227</v>
      </c>
      <c r="N359" s="37" t="s">
        <v>481</v>
      </c>
      <c r="O359" s="270" t="s">
        <v>225</v>
      </c>
      <c r="P359" s="323"/>
      <c r="Q359" s="324"/>
      <c r="R359" s="325"/>
      <c r="S359" s="393"/>
      <c r="T359" s="26" t="s">
        <v>998</v>
      </c>
      <c r="U359" s="26"/>
    </row>
    <row r="360" spans="1:21" customFormat="1" ht="30.75" hidden="1" customHeight="1" thickBot="1" x14ac:dyDescent="0.3">
      <c r="A360" s="40">
        <v>2024</v>
      </c>
      <c r="B360" s="57"/>
      <c r="C360" s="597"/>
      <c r="D360" s="588"/>
      <c r="E360" s="111">
        <v>3</v>
      </c>
      <c r="F360" s="111" t="s">
        <v>228</v>
      </c>
      <c r="G360" s="112">
        <v>583.72</v>
      </c>
      <c r="H360" s="268">
        <v>7068849</v>
      </c>
      <c r="I360" s="120">
        <f>+G360-G358</f>
        <v>28.330000000000041</v>
      </c>
      <c r="J360" s="512"/>
      <c r="K360" s="210">
        <v>0</v>
      </c>
      <c r="L360" s="494" t="s">
        <v>21</v>
      </c>
      <c r="M360" s="394" t="s">
        <v>227</v>
      </c>
      <c r="N360" s="222" t="s">
        <v>481</v>
      </c>
      <c r="O360" s="271" t="s">
        <v>225</v>
      </c>
      <c r="P360" s="395"/>
      <c r="Q360" s="396"/>
      <c r="R360" s="397"/>
      <c r="S360" s="398"/>
      <c r="T360" s="26" t="s">
        <v>998</v>
      </c>
      <c r="U360" s="26"/>
    </row>
    <row r="361" spans="1:21" customFormat="1" ht="42.75" hidden="1" customHeight="1" x14ac:dyDescent="0.25">
      <c r="A361" s="65"/>
      <c r="B361" s="57"/>
      <c r="C361" s="583">
        <v>90014</v>
      </c>
      <c r="D361" s="586" t="s">
        <v>229</v>
      </c>
      <c r="E361" s="109">
        <v>1</v>
      </c>
      <c r="F361" s="109" t="s">
        <v>78</v>
      </c>
      <c r="G361" s="110">
        <v>0</v>
      </c>
      <c r="H361" s="266">
        <v>0</v>
      </c>
      <c r="I361" s="120"/>
      <c r="J361" s="286"/>
      <c r="K361" s="210">
        <v>0</v>
      </c>
      <c r="L361" s="493" t="s">
        <v>21</v>
      </c>
      <c r="M361" s="216">
        <v>0</v>
      </c>
      <c r="N361" s="216" t="s">
        <v>481</v>
      </c>
      <c r="O361" s="269" t="s">
        <v>225</v>
      </c>
      <c r="P361" s="217"/>
      <c r="Q36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348" t="s">
        <v>21</v>
      </c>
      <c r="S361" s="349">
        <v>0</v>
      </c>
      <c r="T361" s="26" t="s">
        <v>998</v>
      </c>
      <c r="U361" s="26" t="s">
        <v>998</v>
      </c>
    </row>
    <row r="362" spans="1:21" customFormat="1" ht="42.75" hidden="1" customHeight="1" x14ac:dyDescent="0.25">
      <c r="A362" s="23">
        <v>90013</v>
      </c>
      <c r="B362" s="57"/>
      <c r="C362" s="584"/>
      <c r="D362" s="587"/>
      <c r="E362" s="89">
        <v>2</v>
      </c>
      <c r="F362" s="89" t="s">
        <v>226</v>
      </c>
      <c r="G362" s="90">
        <v>0</v>
      </c>
      <c r="H362" s="267">
        <v>0</v>
      </c>
      <c r="I362" s="120"/>
      <c r="J362" s="286"/>
      <c r="K362" s="210">
        <v>0</v>
      </c>
      <c r="L362" s="18" t="s">
        <v>21</v>
      </c>
      <c r="M362" s="37">
        <v>0</v>
      </c>
      <c r="N362" s="37" t="s">
        <v>481</v>
      </c>
      <c r="O362" s="270" t="s">
        <v>225</v>
      </c>
      <c r="P362" s="211"/>
      <c r="Q3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294"/>
      <c r="S362" s="305"/>
      <c r="T362" s="26" t="s">
        <v>998</v>
      </c>
      <c r="U362" s="26"/>
    </row>
    <row r="363" spans="1:21" customFormat="1" ht="42.75" hidden="1" customHeight="1" thickBot="1" x14ac:dyDescent="0.3">
      <c r="A363" s="23">
        <v>90015</v>
      </c>
      <c r="B363" s="57"/>
      <c r="C363" s="585"/>
      <c r="D363" s="588"/>
      <c r="E363" s="111">
        <v>3</v>
      </c>
      <c r="F363" s="111" t="s">
        <v>228</v>
      </c>
      <c r="G363" s="112">
        <v>0</v>
      </c>
      <c r="H363" s="268">
        <v>0</v>
      </c>
      <c r="I363" s="120"/>
      <c r="J363" s="286"/>
      <c r="K363" s="210">
        <v>0</v>
      </c>
      <c r="L363" s="494" t="s">
        <v>21</v>
      </c>
      <c r="M363" s="222">
        <v>0</v>
      </c>
      <c r="N363" s="222" t="s">
        <v>481</v>
      </c>
      <c r="O363" s="271" t="s">
        <v>225</v>
      </c>
      <c r="P363" s="223"/>
      <c r="Q363"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295"/>
      <c r="S363" s="309"/>
      <c r="T363" s="26" t="s">
        <v>998</v>
      </c>
      <c r="U363" s="26"/>
    </row>
    <row r="364" spans="1:21" customFormat="1" ht="74.25" hidden="1" customHeight="1" x14ac:dyDescent="0.25">
      <c r="A364" s="23"/>
      <c r="B364" s="57"/>
      <c r="C364" s="583">
        <v>91106</v>
      </c>
      <c r="D364" s="586" t="s">
        <v>230</v>
      </c>
      <c r="E364" s="109">
        <v>1</v>
      </c>
      <c r="F364" s="109" t="s">
        <v>78</v>
      </c>
      <c r="G364" s="110">
        <v>222.15</v>
      </c>
      <c r="H364" s="266">
        <v>2690237</v>
      </c>
      <c r="I364" s="120"/>
      <c r="J364" s="286"/>
      <c r="K364" s="210">
        <v>0</v>
      </c>
      <c r="L364" s="493" t="s">
        <v>21</v>
      </c>
      <c r="M364" s="216">
        <v>40</v>
      </c>
      <c r="N364" s="216" t="s">
        <v>481</v>
      </c>
      <c r="O364" s="269" t="s">
        <v>225</v>
      </c>
      <c r="P364" s="217"/>
      <c r="Q3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348" t="s">
        <v>21</v>
      </c>
      <c r="S364" s="349">
        <v>40</v>
      </c>
      <c r="T364" s="26" t="s">
        <v>998</v>
      </c>
      <c r="U364" s="26" t="s">
        <v>998</v>
      </c>
    </row>
    <row r="365" spans="1:21" customFormat="1" ht="74.25" hidden="1" customHeight="1" x14ac:dyDescent="0.25">
      <c r="A365" s="23">
        <v>91109</v>
      </c>
      <c r="B365" s="57"/>
      <c r="C365" s="584"/>
      <c r="D365" s="587"/>
      <c r="E365" s="89">
        <v>2</v>
      </c>
      <c r="F365" s="89" t="s">
        <v>226</v>
      </c>
      <c r="G365" s="90">
        <v>223.6</v>
      </c>
      <c r="H365" s="267">
        <v>2707796</v>
      </c>
      <c r="I365" s="120">
        <f>+G365-G364</f>
        <v>1.4499999999999886</v>
      </c>
      <c r="J365" s="212"/>
      <c r="K365" s="210">
        <v>0</v>
      </c>
      <c r="L365" s="18" t="s">
        <v>21</v>
      </c>
      <c r="M365" s="37">
        <v>40</v>
      </c>
      <c r="N365" s="37" t="s">
        <v>481</v>
      </c>
      <c r="O365" s="270" t="s">
        <v>225</v>
      </c>
      <c r="P365" s="211"/>
      <c r="Q365" s="30"/>
      <c r="R365" s="294"/>
      <c r="S365" s="305"/>
      <c r="T365" s="26" t="s">
        <v>998</v>
      </c>
      <c r="U365" s="26"/>
    </row>
    <row r="366" spans="1:21" customFormat="1" ht="74.25" hidden="1" customHeight="1" thickBot="1" x14ac:dyDescent="0.3">
      <c r="A366" s="23">
        <v>91103</v>
      </c>
      <c r="B366" s="57"/>
      <c r="C366" s="585"/>
      <c r="D366" s="588"/>
      <c r="E366" s="111">
        <v>3</v>
      </c>
      <c r="F366" s="111" t="s">
        <v>228</v>
      </c>
      <c r="G366" s="112">
        <v>233.52</v>
      </c>
      <c r="H366" s="268">
        <v>2827927</v>
      </c>
      <c r="I366" s="120">
        <f>+G366-G364</f>
        <v>11.370000000000005</v>
      </c>
      <c r="J366" s="212"/>
      <c r="K366" s="210">
        <v>0</v>
      </c>
      <c r="L366" s="494" t="s">
        <v>21</v>
      </c>
      <c r="M366" s="222">
        <v>40</v>
      </c>
      <c r="N366" s="222" t="s">
        <v>481</v>
      </c>
      <c r="O366" s="271" t="s">
        <v>225</v>
      </c>
      <c r="P366" s="223"/>
      <c r="Q366" s="224"/>
      <c r="R366" s="295"/>
      <c r="S366" s="309"/>
      <c r="T366" s="26" t="s">
        <v>998</v>
      </c>
      <c r="U366" s="26"/>
    </row>
    <row r="367" spans="1:21" customFormat="1" ht="72.75" hidden="1" customHeight="1" x14ac:dyDescent="0.25">
      <c r="A367" s="23"/>
      <c r="B367" s="57"/>
      <c r="C367" s="583">
        <v>91107</v>
      </c>
      <c r="D367" s="586" t="s">
        <v>231</v>
      </c>
      <c r="E367" s="109">
        <v>1</v>
      </c>
      <c r="F367" s="109" t="s">
        <v>78</v>
      </c>
      <c r="G367" s="110">
        <v>277.70999999999998</v>
      </c>
      <c r="H367" s="266">
        <v>3363068</v>
      </c>
      <c r="I367" s="120"/>
      <c r="J367" s="286"/>
      <c r="K367" s="210">
        <v>0</v>
      </c>
      <c r="L367" s="493" t="s">
        <v>21</v>
      </c>
      <c r="M367" s="216">
        <v>50</v>
      </c>
      <c r="N367" s="216" t="s">
        <v>481</v>
      </c>
      <c r="O367" s="269" t="s">
        <v>225</v>
      </c>
      <c r="P367" s="217"/>
      <c r="Q36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348" t="s">
        <v>21</v>
      </c>
      <c r="S367" s="349">
        <v>50</v>
      </c>
      <c r="T367" s="26" t="s">
        <v>998</v>
      </c>
      <c r="U367" s="26" t="s">
        <v>998</v>
      </c>
    </row>
    <row r="368" spans="1:21" customFormat="1" ht="72.75" hidden="1" customHeight="1" x14ac:dyDescent="0.25">
      <c r="A368" s="23">
        <v>91110</v>
      </c>
      <c r="B368" s="57"/>
      <c r="C368" s="584"/>
      <c r="D368" s="587"/>
      <c r="E368" s="89">
        <v>2</v>
      </c>
      <c r="F368" s="89" t="s">
        <v>226</v>
      </c>
      <c r="G368" s="90">
        <v>279.5</v>
      </c>
      <c r="H368" s="267">
        <v>3384745</v>
      </c>
      <c r="I368" s="120">
        <f>+G368-G367</f>
        <v>1.7900000000000205</v>
      </c>
      <c r="J368" s="212"/>
      <c r="K368" s="210">
        <v>0</v>
      </c>
      <c r="L368" s="18" t="s">
        <v>21</v>
      </c>
      <c r="M368" s="37">
        <v>50</v>
      </c>
      <c r="N368" s="37" t="s">
        <v>481</v>
      </c>
      <c r="O368" s="270" t="s">
        <v>225</v>
      </c>
      <c r="P368" s="211"/>
      <c r="Q3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294"/>
      <c r="S368" s="305"/>
      <c r="T368" s="26" t="s">
        <v>998</v>
      </c>
      <c r="U368" s="26"/>
    </row>
    <row r="369" spans="1:21" customFormat="1" ht="72.75" hidden="1" customHeight="1" thickBot="1" x14ac:dyDescent="0.3">
      <c r="A369" s="23">
        <v>91104</v>
      </c>
      <c r="B369" s="57"/>
      <c r="C369" s="585"/>
      <c r="D369" s="588"/>
      <c r="E369" s="111">
        <v>3</v>
      </c>
      <c r="F369" s="111" t="s">
        <v>228</v>
      </c>
      <c r="G369" s="112">
        <v>291.88</v>
      </c>
      <c r="H369" s="268">
        <v>3534667</v>
      </c>
      <c r="I369" s="120">
        <f>+G369-G367</f>
        <v>14.170000000000016</v>
      </c>
      <c r="J369" s="212"/>
      <c r="K369" s="210">
        <v>0</v>
      </c>
      <c r="L369" s="494" t="s">
        <v>21</v>
      </c>
      <c r="M369" s="222">
        <v>50</v>
      </c>
      <c r="N369" s="222" t="s">
        <v>481</v>
      </c>
      <c r="O369" s="271" t="s">
        <v>225</v>
      </c>
      <c r="P369" s="223"/>
      <c r="Q369"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295"/>
      <c r="S369" s="309"/>
      <c r="T369" s="26" t="s">
        <v>998</v>
      </c>
      <c r="U369" s="26"/>
    </row>
    <row r="370" spans="1:21" customFormat="1" ht="66" hidden="1" customHeight="1" x14ac:dyDescent="0.25">
      <c r="A370" s="23"/>
      <c r="B370" s="57"/>
      <c r="C370" s="583">
        <v>91108</v>
      </c>
      <c r="D370" s="586" t="s">
        <v>232</v>
      </c>
      <c r="E370" s="109">
        <v>1</v>
      </c>
      <c r="F370" s="109" t="s">
        <v>78</v>
      </c>
      <c r="G370" s="110">
        <v>333.23</v>
      </c>
      <c r="H370" s="266">
        <v>4035415</v>
      </c>
      <c r="I370" s="120"/>
      <c r="J370" s="286"/>
      <c r="K370" s="210">
        <v>0</v>
      </c>
      <c r="L370" s="493" t="s">
        <v>21</v>
      </c>
      <c r="M370" s="216">
        <v>60</v>
      </c>
      <c r="N370" s="216" t="s">
        <v>481</v>
      </c>
      <c r="O370" s="269" t="s">
        <v>225</v>
      </c>
      <c r="P370" s="217"/>
      <c r="Q370"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348" t="s">
        <v>21</v>
      </c>
      <c r="S370" s="349">
        <v>60</v>
      </c>
      <c r="T370" s="26" t="s">
        <v>998</v>
      </c>
      <c r="U370" s="26" t="s">
        <v>998</v>
      </c>
    </row>
    <row r="371" spans="1:21" customFormat="1" ht="66" hidden="1" customHeight="1" x14ac:dyDescent="0.25">
      <c r="A371" s="23">
        <v>91111</v>
      </c>
      <c r="B371" s="57"/>
      <c r="C371" s="584"/>
      <c r="D371" s="587"/>
      <c r="E371" s="89">
        <v>2</v>
      </c>
      <c r="F371" s="89" t="s">
        <v>226</v>
      </c>
      <c r="G371" s="90">
        <v>335.39</v>
      </c>
      <c r="H371" s="267">
        <v>4061573</v>
      </c>
      <c r="I371" s="120">
        <f>+G371-G370</f>
        <v>2.1599999999999682</v>
      </c>
      <c r="J371" s="212"/>
      <c r="K371" s="210">
        <v>0</v>
      </c>
      <c r="L371" s="18" t="s">
        <v>21</v>
      </c>
      <c r="M371" s="37">
        <v>60</v>
      </c>
      <c r="N371" s="37" t="s">
        <v>481</v>
      </c>
      <c r="O371" s="270" t="s">
        <v>225</v>
      </c>
      <c r="P371" s="211"/>
      <c r="Q37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294"/>
      <c r="S371" s="305"/>
      <c r="T371" s="26" t="s">
        <v>998</v>
      </c>
      <c r="U371" s="26"/>
    </row>
    <row r="372" spans="1:21" customFormat="1" ht="87" hidden="1" customHeight="1" thickBot="1" x14ac:dyDescent="0.3">
      <c r="A372" s="23">
        <v>91105</v>
      </c>
      <c r="B372" s="57"/>
      <c r="C372" s="585"/>
      <c r="D372" s="588"/>
      <c r="E372" s="111">
        <v>3</v>
      </c>
      <c r="F372" s="111" t="s">
        <v>228</v>
      </c>
      <c r="G372" s="112">
        <v>350.24</v>
      </c>
      <c r="H372" s="268">
        <v>4241406</v>
      </c>
      <c r="I372" s="120">
        <f>+G372-G370</f>
        <v>17.009999999999991</v>
      </c>
      <c r="J372" s="212"/>
      <c r="K372" s="210">
        <v>0</v>
      </c>
      <c r="L372" s="494" t="s">
        <v>21</v>
      </c>
      <c r="M372" s="222">
        <v>60</v>
      </c>
      <c r="N372" s="222" t="s">
        <v>481</v>
      </c>
      <c r="O372" s="271" t="s">
        <v>225</v>
      </c>
      <c r="P372" s="223"/>
      <c r="Q372"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295"/>
      <c r="S372" s="309"/>
      <c r="T372" s="26" t="s">
        <v>998</v>
      </c>
      <c r="U372" s="26"/>
    </row>
    <row r="373" spans="1:21" customFormat="1" ht="66" hidden="1" customHeight="1" x14ac:dyDescent="0.25">
      <c r="A373" s="23"/>
      <c r="B373" s="57"/>
      <c r="C373" s="589">
        <v>92106</v>
      </c>
      <c r="D373" s="586" t="s">
        <v>233</v>
      </c>
      <c r="E373" s="109">
        <v>1</v>
      </c>
      <c r="F373" s="109" t="s">
        <v>78</v>
      </c>
      <c r="G373" s="110">
        <v>388.79</v>
      </c>
      <c r="H373" s="266">
        <v>4708247</v>
      </c>
      <c r="I373" s="120"/>
      <c r="J373" s="286"/>
      <c r="K373" s="210">
        <v>0</v>
      </c>
      <c r="L373" s="493" t="s">
        <v>21</v>
      </c>
      <c r="M373" s="216">
        <v>70</v>
      </c>
      <c r="N373" s="216" t="s">
        <v>481</v>
      </c>
      <c r="O373" s="269" t="s">
        <v>225</v>
      </c>
      <c r="P373" s="217"/>
      <c r="Q37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348" t="s">
        <v>21</v>
      </c>
      <c r="S373" s="349">
        <v>70</v>
      </c>
      <c r="T373" s="26" t="s">
        <v>998</v>
      </c>
      <c r="U373" s="26" t="s">
        <v>998</v>
      </c>
    </row>
    <row r="374" spans="1:21" customFormat="1" ht="66" hidden="1" customHeight="1" x14ac:dyDescent="0.25">
      <c r="A374" s="23">
        <v>92109</v>
      </c>
      <c r="B374" s="57"/>
      <c r="C374" s="590"/>
      <c r="D374" s="587"/>
      <c r="E374" s="89">
        <v>2</v>
      </c>
      <c r="F374" s="89" t="s">
        <v>226</v>
      </c>
      <c r="G374" s="90">
        <v>391.29</v>
      </c>
      <c r="H374" s="267">
        <v>4738522</v>
      </c>
      <c r="I374" s="120">
        <f>+G374-G373</f>
        <v>2.5</v>
      </c>
      <c r="J374" s="212"/>
      <c r="K374" s="210">
        <v>0</v>
      </c>
      <c r="L374" s="18" t="s">
        <v>21</v>
      </c>
      <c r="M374" s="37">
        <v>70</v>
      </c>
      <c r="N374" s="37" t="s">
        <v>481</v>
      </c>
      <c r="O374" s="270" t="s">
        <v>225</v>
      </c>
      <c r="P374" s="211"/>
      <c r="Q3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294"/>
      <c r="S374" s="305"/>
      <c r="T374" s="26" t="s">
        <v>998</v>
      </c>
      <c r="U374" s="26"/>
    </row>
    <row r="375" spans="1:21" customFormat="1" ht="66" hidden="1" customHeight="1" thickBot="1" x14ac:dyDescent="0.3">
      <c r="A375" s="23">
        <v>92103</v>
      </c>
      <c r="B375" s="57"/>
      <c r="C375" s="591"/>
      <c r="D375" s="588"/>
      <c r="E375" s="111">
        <v>3</v>
      </c>
      <c r="F375" s="111" t="s">
        <v>228</v>
      </c>
      <c r="G375" s="112">
        <v>408.64</v>
      </c>
      <c r="H375" s="268">
        <v>4948630</v>
      </c>
      <c r="I375" s="120">
        <f>+G375-G373</f>
        <v>19.849999999999966</v>
      </c>
      <c r="J375" s="212"/>
      <c r="K375" s="210">
        <v>0</v>
      </c>
      <c r="L375" s="494" t="s">
        <v>21</v>
      </c>
      <c r="M375" s="222">
        <v>70</v>
      </c>
      <c r="N375" s="222" t="s">
        <v>481</v>
      </c>
      <c r="O375" s="271" t="s">
        <v>225</v>
      </c>
      <c r="P375" s="223"/>
      <c r="Q375" s="36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295"/>
      <c r="S375" s="309"/>
      <c r="T375" s="26" t="s">
        <v>998</v>
      </c>
      <c r="U375" s="26"/>
    </row>
    <row r="376" spans="1:21" customFormat="1" ht="69" hidden="1" customHeight="1" x14ac:dyDescent="0.25">
      <c r="A376" s="23"/>
      <c r="B376" s="57"/>
      <c r="C376" s="589">
        <v>92107</v>
      </c>
      <c r="D376" s="661" t="s">
        <v>234</v>
      </c>
      <c r="E376" s="109">
        <v>1</v>
      </c>
      <c r="F376" s="109" t="s">
        <v>78</v>
      </c>
      <c r="G376" s="110">
        <v>444.31</v>
      </c>
      <c r="H376" s="266">
        <v>5380594</v>
      </c>
      <c r="I376" s="120"/>
      <c r="J376" s="286"/>
      <c r="K376" s="210">
        <v>0</v>
      </c>
      <c r="L376" s="497" t="s">
        <v>21</v>
      </c>
      <c r="M376" s="287">
        <v>80</v>
      </c>
      <c r="N376" s="287" t="s">
        <v>481</v>
      </c>
      <c r="O376" s="284" t="s">
        <v>225</v>
      </c>
      <c r="P376" s="336"/>
      <c r="Q37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347" t="s">
        <v>21</v>
      </c>
      <c r="S376" s="287">
        <v>80</v>
      </c>
      <c r="T376" s="26" t="s">
        <v>998</v>
      </c>
      <c r="U376" s="26" t="s">
        <v>998</v>
      </c>
    </row>
    <row r="377" spans="1:21" customFormat="1" ht="69" hidden="1" customHeight="1" x14ac:dyDescent="0.25">
      <c r="A377" s="23">
        <v>92110</v>
      </c>
      <c r="B377" s="57"/>
      <c r="C377" s="590"/>
      <c r="D377" s="662"/>
      <c r="E377" s="89">
        <v>2</v>
      </c>
      <c r="F377" s="89" t="s">
        <v>226</v>
      </c>
      <c r="G377" s="90">
        <v>447.19</v>
      </c>
      <c r="H377" s="267">
        <v>5415471</v>
      </c>
      <c r="I377" s="120">
        <f>+G377-G376</f>
        <v>2.8799999999999955</v>
      </c>
      <c r="J377" s="512"/>
      <c r="K377" s="210">
        <v>0</v>
      </c>
      <c r="L377" s="18" t="s">
        <v>21</v>
      </c>
      <c r="M377" s="37">
        <v>80</v>
      </c>
      <c r="N377" s="37" t="s">
        <v>481</v>
      </c>
      <c r="O377" s="270" t="s">
        <v>225</v>
      </c>
      <c r="P377" s="211"/>
      <c r="Q37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294"/>
      <c r="S377" s="27"/>
      <c r="T377" s="26" t="s">
        <v>998</v>
      </c>
      <c r="U377" s="26"/>
    </row>
    <row r="378" spans="1:21" customFormat="1" ht="69" hidden="1" customHeight="1" thickBot="1" x14ac:dyDescent="0.3">
      <c r="A378" s="23">
        <v>92104</v>
      </c>
      <c r="B378" s="57"/>
      <c r="C378" s="591"/>
      <c r="D378" s="663"/>
      <c r="E378" s="111">
        <v>3</v>
      </c>
      <c r="F378" s="111" t="s">
        <v>228</v>
      </c>
      <c r="G378" s="112">
        <v>467</v>
      </c>
      <c r="H378" s="268">
        <v>5655370</v>
      </c>
      <c r="I378" s="120">
        <f>+G378-G376</f>
        <v>22.689999999999998</v>
      </c>
      <c r="J378" s="512"/>
      <c r="K378" s="210">
        <v>0</v>
      </c>
      <c r="L378" s="495" t="s">
        <v>21</v>
      </c>
      <c r="M378" s="209">
        <v>80</v>
      </c>
      <c r="N378" s="209" t="s">
        <v>481</v>
      </c>
      <c r="O378" s="399" t="s">
        <v>225</v>
      </c>
      <c r="P378" s="334"/>
      <c r="Q37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340"/>
      <c r="S378" s="400"/>
      <c r="T378" s="26" t="s">
        <v>998</v>
      </c>
      <c r="U378" s="26"/>
    </row>
    <row r="379" spans="1:21" customFormat="1" ht="68.25" hidden="1" customHeight="1" x14ac:dyDescent="0.25">
      <c r="A379" s="23"/>
      <c r="B379" s="57"/>
      <c r="C379" s="589">
        <v>92108</v>
      </c>
      <c r="D379" s="661" t="s">
        <v>235</v>
      </c>
      <c r="E379" s="109">
        <v>1</v>
      </c>
      <c r="F379" s="109" t="s">
        <v>78</v>
      </c>
      <c r="G379" s="110">
        <v>499.87</v>
      </c>
      <c r="H379" s="266">
        <v>6053426</v>
      </c>
      <c r="I379" s="120"/>
      <c r="J379" s="286"/>
      <c r="K379" s="210">
        <v>0</v>
      </c>
      <c r="L379" s="493" t="s">
        <v>21</v>
      </c>
      <c r="M379" s="216">
        <v>90</v>
      </c>
      <c r="N379" s="216" t="s">
        <v>481</v>
      </c>
      <c r="O379" s="269" t="s">
        <v>225</v>
      </c>
      <c r="P379" s="217"/>
      <c r="Q37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348" t="s">
        <v>21</v>
      </c>
      <c r="S379" s="349">
        <v>90</v>
      </c>
      <c r="T379" s="26" t="s">
        <v>998</v>
      </c>
      <c r="U379" s="26" t="s">
        <v>998</v>
      </c>
    </row>
    <row r="380" spans="1:21" customFormat="1" ht="68.25" hidden="1" customHeight="1" x14ac:dyDescent="0.25">
      <c r="A380" s="23">
        <v>92111</v>
      </c>
      <c r="B380" s="57"/>
      <c r="C380" s="590"/>
      <c r="D380" s="662"/>
      <c r="E380" s="89">
        <v>2</v>
      </c>
      <c r="F380" s="89" t="s">
        <v>226</v>
      </c>
      <c r="G380" s="90">
        <v>503.09</v>
      </c>
      <c r="H380" s="267">
        <v>6092420</v>
      </c>
      <c r="I380" s="120">
        <f>+G380-G379</f>
        <v>3.2199999999999704</v>
      </c>
      <c r="J380" s="212"/>
      <c r="K380" s="210">
        <v>0</v>
      </c>
      <c r="L380" s="18" t="s">
        <v>21</v>
      </c>
      <c r="M380" s="37">
        <v>90</v>
      </c>
      <c r="N380" s="37" t="s">
        <v>481</v>
      </c>
      <c r="O380" s="270" t="s">
        <v>225</v>
      </c>
      <c r="P380" s="211"/>
      <c r="Q380" s="30"/>
      <c r="R380" s="294"/>
      <c r="S380" s="305"/>
      <c r="T380" s="26" t="s">
        <v>998</v>
      </c>
      <c r="U380" s="26"/>
    </row>
    <row r="381" spans="1:21" customFormat="1" ht="68.25" hidden="1" customHeight="1" thickBot="1" x14ac:dyDescent="0.3">
      <c r="A381" s="23">
        <v>92105</v>
      </c>
      <c r="B381" s="57"/>
      <c r="C381" s="591"/>
      <c r="D381" s="663"/>
      <c r="E381" s="111">
        <v>3</v>
      </c>
      <c r="F381" s="111" t="s">
        <v>228</v>
      </c>
      <c r="G381" s="112">
        <v>525.36</v>
      </c>
      <c r="H381" s="268">
        <v>6362110</v>
      </c>
      <c r="I381" s="120">
        <f>+G381-G379</f>
        <v>25.490000000000009</v>
      </c>
      <c r="J381" s="212"/>
      <c r="K381" s="210">
        <v>0</v>
      </c>
      <c r="L381" s="494" t="s">
        <v>21</v>
      </c>
      <c r="M381" s="222">
        <v>90</v>
      </c>
      <c r="N381" s="222" t="s">
        <v>481</v>
      </c>
      <c r="O381" s="271" t="s">
        <v>225</v>
      </c>
      <c r="P381" s="223"/>
      <c r="Q381" s="224"/>
      <c r="R381" s="295"/>
      <c r="S381" s="309"/>
      <c r="T381" s="26" t="s">
        <v>998</v>
      </c>
      <c r="U381" s="26"/>
    </row>
    <row r="382" spans="1:21" customFormat="1" ht="35.25" hidden="1" customHeight="1" x14ac:dyDescent="0.25">
      <c r="A382" s="1"/>
      <c r="B382" s="5"/>
      <c r="C382" s="697" t="s">
        <v>236</v>
      </c>
      <c r="D382" s="698"/>
      <c r="E382" s="698"/>
      <c r="F382" s="698"/>
      <c r="G382" s="533"/>
      <c r="H382" s="231"/>
      <c r="I382" s="505"/>
      <c r="J382" s="459"/>
      <c r="K382" s="210">
        <v>0</v>
      </c>
      <c r="L382" s="274" t="s">
        <v>42</v>
      </c>
      <c r="M382" s="275" t="s">
        <v>42</v>
      </c>
      <c r="N382" s="275" t="s">
        <v>42</v>
      </c>
      <c r="O382" s="275" t="s">
        <v>42</v>
      </c>
      <c r="P382" s="336"/>
      <c r="Q382" s="337"/>
      <c r="R382" s="344" t="s">
        <v>42</v>
      </c>
      <c r="S382" s="344" t="s">
        <v>42</v>
      </c>
      <c r="T382" s="344" t="s">
        <v>42</v>
      </c>
      <c r="U382" s="299" t="s">
        <v>41</v>
      </c>
    </row>
    <row r="383" spans="1:21" customFormat="1" hidden="1" x14ac:dyDescent="0.25">
      <c r="A383" s="1"/>
      <c r="B383" s="44" t="s">
        <v>1</v>
      </c>
      <c r="C383" s="124" t="s">
        <v>1</v>
      </c>
      <c r="D383" s="124" t="s">
        <v>2</v>
      </c>
      <c r="E383" s="124" t="s">
        <v>3</v>
      </c>
      <c r="F383" s="124" t="s">
        <v>4</v>
      </c>
      <c r="G383" s="105" t="s">
        <v>5</v>
      </c>
      <c r="H383" s="543" t="s">
        <v>6</v>
      </c>
      <c r="I383" s="505"/>
      <c r="J383" s="314"/>
      <c r="K383" s="210">
        <v>0</v>
      </c>
      <c r="L383" s="208" t="s">
        <v>42</v>
      </c>
      <c r="M383" s="299" t="s">
        <v>42</v>
      </c>
      <c r="N383" s="299" t="s">
        <v>42</v>
      </c>
      <c r="O383" s="299" t="s">
        <v>42</v>
      </c>
      <c r="P383" s="334"/>
      <c r="Q383" s="335"/>
      <c r="R383" s="346" t="s">
        <v>42</v>
      </c>
      <c r="S383" s="346" t="s">
        <v>42</v>
      </c>
      <c r="T383" s="346" t="s">
        <v>42</v>
      </c>
      <c r="U383" s="299" t="s">
        <v>41</v>
      </c>
    </row>
    <row r="384" spans="1:21" customFormat="1" ht="42.75" hidden="1" customHeight="1" x14ac:dyDescent="0.25">
      <c r="A384" s="49"/>
      <c r="B384" s="63">
        <v>2031</v>
      </c>
      <c r="C384" s="595">
        <v>2031</v>
      </c>
      <c r="D384" s="586" t="s">
        <v>237</v>
      </c>
      <c r="E384" s="109">
        <v>1</v>
      </c>
      <c r="F384" s="109" t="s">
        <v>238</v>
      </c>
      <c r="G384" s="110">
        <v>297.14</v>
      </c>
      <c r="H384" s="266">
        <v>3598365</v>
      </c>
      <c r="I384" s="120"/>
      <c r="J384" s="286"/>
      <c r="K384" s="210">
        <v>0</v>
      </c>
      <c r="L384" s="498" t="s">
        <v>239</v>
      </c>
      <c r="M384" s="215">
        <v>100</v>
      </c>
      <c r="N384" s="402" t="s">
        <v>982</v>
      </c>
      <c r="O384" s="215">
        <v>975</v>
      </c>
      <c r="P384" s="217"/>
      <c r="Q38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19" t="s">
        <v>239</v>
      </c>
      <c r="S384" s="304">
        <v>100</v>
      </c>
      <c r="T384" s="26" t="s">
        <v>998</v>
      </c>
      <c r="U384" s="26" t="s">
        <v>998</v>
      </c>
    </row>
    <row r="385" spans="1:21" customFormat="1" ht="57" hidden="1" customHeight="1" x14ac:dyDescent="0.25">
      <c r="A385" s="38">
        <v>2059</v>
      </c>
      <c r="B385" s="63"/>
      <c r="C385" s="596"/>
      <c r="D385" s="587"/>
      <c r="E385" s="89">
        <v>2</v>
      </c>
      <c r="F385" s="89" t="s">
        <v>240</v>
      </c>
      <c r="G385" s="90">
        <v>300.7</v>
      </c>
      <c r="H385" s="267">
        <v>3641477</v>
      </c>
      <c r="I385" s="120">
        <f>+G385-G384</f>
        <v>3.5600000000000023</v>
      </c>
      <c r="J385" s="512"/>
      <c r="K385" s="210">
        <v>0</v>
      </c>
      <c r="L385" s="24" t="s">
        <v>239</v>
      </c>
      <c r="M385" s="25">
        <v>100</v>
      </c>
      <c r="N385" s="285" t="s">
        <v>982</v>
      </c>
      <c r="O385" s="25">
        <v>975</v>
      </c>
      <c r="P385" s="211"/>
      <c r="Q385" s="30"/>
      <c r="R385" s="294"/>
      <c r="S385" s="305"/>
      <c r="T385" s="26" t="s">
        <v>998</v>
      </c>
      <c r="U385" s="26"/>
    </row>
    <row r="386" spans="1:21" customFormat="1" ht="30.75" hidden="1" customHeight="1" thickBot="1" x14ac:dyDescent="0.3">
      <c r="A386" s="40">
        <v>2034</v>
      </c>
      <c r="B386" s="63"/>
      <c r="C386" s="597"/>
      <c r="D386" s="588"/>
      <c r="E386" s="111">
        <v>3</v>
      </c>
      <c r="F386" s="111" t="s">
        <v>241</v>
      </c>
      <c r="G386" s="112">
        <v>392.65</v>
      </c>
      <c r="H386" s="268">
        <v>4754992</v>
      </c>
      <c r="I386" s="120">
        <f>+G386-G384</f>
        <v>95.509999999999991</v>
      </c>
      <c r="J386" s="512"/>
      <c r="K386" s="210">
        <v>0</v>
      </c>
      <c r="L386" s="499" t="s">
        <v>239</v>
      </c>
      <c r="M386" s="221">
        <v>100</v>
      </c>
      <c r="N386" s="403" t="s">
        <v>982</v>
      </c>
      <c r="O386" s="221">
        <v>975</v>
      </c>
      <c r="P386" s="223"/>
      <c r="Q386" s="224"/>
      <c r="R386" s="295"/>
      <c r="S386" s="309"/>
      <c r="T386" s="26" t="s">
        <v>998</v>
      </c>
      <c r="U386" s="26"/>
    </row>
    <row r="387" spans="1:21" customFormat="1" ht="32.25" hidden="1" thickBot="1" x14ac:dyDescent="0.3">
      <c r="A387" s="1"/>
      <c r="B387" s="57">
        <v>2032</v>
      </c>
      <c r="C387" s="483">
        <v>2032</v>
      </c>
      <c r="D387" s="484" t="s">
        <v>242</v>
      </c>
      <c r="E387" s="549"/>
      <c r="F387" s="549" t="s">
        <v>20</v>
      </c>
      <c r="G387" s="550">
        <v>325.47000000000003</v>
      </c>
      <c r="H387" s="551">
        <v>3941442</v>
      </c>
      <c r="I387" s="120"/>
      <c r="J387" s="210"/>
      <c r="K387" s="210">
        <v>0</v>
      </c>
      <c r="L387" s="500" t="s">
        <v>239</v>
      </c>
      <c r="M387" s="353">
        <v>100</v>
      </c>
      <c r="N387" s="404" t="s">
        <v>982</v>
      </c>
      <c r="O387" s="353">
        <v>975</v>
      </c>
      <c r="P387" s="355"/>
      <c r="Q387"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357" t="s">
        <v>239</v>
      </c>
      <c r="S387" s="353">
        <v>100</v>
      </c>
      <c r="T387" s="26" t="s">
        <v>998</v>
      </c>
      <c r="U387" s="26" t="s">
        <v>998</v>
      </c>
    </row>
    <row r="388" spans="1:21" customFormat="1" ht="78" hidden="1" customHeight="1" x14ac:dyDescent="0.25">
      <c r="A388" s="49"/>
      <c r="B388" s="57">
        <v>2033</v>
      </c>
      <c r="C388" s="595">
        <v>2033</v>
      </c>
      <c r="D388" s="592" t="s">
        <v>243</v>
      </c>
      <c r="E388" s="109">
        <v>1</v>
      </c>
      <c r="F388" s="130" t="s">
        <v>244</v>
      </c>
      <c r="G388" s="110">
        <v>247.64</v>
      </c>
      <c r="H388" s="266">
        <v>2998920</v>
      </c>
      <c r="I388" s="120"/>
      <c r="J388" s="286"/>
      <c r="K388" s="210">
        <v>0</v>
      </c>
      <c r="L388" s="498" t="s">
        <v>239</v>
      </c>
      <c r="M388" s="215">
        <v>100</v>
      </c>
      <c r="N388" s="402" t="s">
        <v>982</v>
      </c>
      <c r="O388" s="215">
        <v>975</v>
      </c>
      <c r="P388" s="217"/>
      <c r="Q38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19" t="s">
        <v>239</v>
      </c>
      <c r="S388" s="304">
        <v>100</v>
      </c>
      <c r="T388" s="26" t="s">
        <v>998</v>
      </c>
      <c r="U388" s="26" t="s">
        <v>998</v>
      </c>
    </row>
    <row r="389" spans="1:21" customFormat="1" ht="42.75" hidden="1" customHeight="1" x14ac:dyDescent="0.25">
      <c r="A389" s="38">
        <v>2040</v>
      </c>
      <c r="B389" s="57"/>
      <c r="C389" s="596"/>
      <c r="D389" s="593"/>
      <c r="E389" s="89">
        <v>2</v>
      </c>
      <c r="F389" s="131" t="s">
        <v>245</v>
      </c>
      <c r="G389" s="90">
        <v>254.68</v>
      </c>
      <c r="H389" s="267">
        <v>3084175</v>
      </c>
      <c r="I389" s="120">
        <f>+G389-G388</f>
        <v>7.0400000000000205</v>
      </c>
      <c r="J389" s="512"/>
      <c r="K389" s="210">
        <v>0</v>
      </c>
      <c r="L389" s="24" t="s">
        <v>239</v>
      </c>
      <c r="M389" s="25">
        <v>100</v>
      </c>
      <c r="N389" s="285" t="s">
        <v>982</v>
      </c>
      <c r="O389" s="25">
        <v>975</v>
      </c>
      <c r="P389" s="211"/>
      <c r="Q389" s="30"/>
      <c r="R389" s="294"/>
      <c r="S389" s="305"/>
      <c r="T389" s="26" t="s">
        <v>998</v>
      </c>
      <c r="U389" s="26"/>
    </row>
    <row r="390" spans="1:21" customFormat="1" ht="57.75" hidden="1" customHeight="1" thickBot="1" x14ac:dyDescent="0.3">
      <c r="A390" s="40">
        <v>2036</v>
      </c>
      <c r="B390" s="57"/>
      <c r="C390" s="597"/>
      <c r="D390" s="594"/>
      <c r="E390" s="111">
        <v>3</v>
      </c>
      <c r="F390" s="132" t="s">
        <v>246</v>
      </c>
      <c r="G390" s="112">
        <v>258.25</v>
      </c>
      <c r="H390" s="268">
        <v>3127408</v>
      </c>
      <c r="I390" s="120">
        <f>+G390-G388</f>
        <v>10.610000000000014</v>
      </c>
      <c r="J390" s="512"/>
      <c r="K390" s="210">
        <v>0</v>
      </c>
      <c r="L390" s="499" t="s">
        <v>239</v>
      </c>
      <c r="M390" s="221">
        <v>100</v>
      </c>
      <c r="N390" s="403" t="s">
        <v>982</v>
      </c>
      <c r="O390" s="221">
        <v>975</v>
      </c>
      <c r="P390" s="223"/>
      <c r="Q390" s="224"/>
      <c r="R390" s="295"/>
      <c r="S390" s="309"/>
      <c r="T390" s="26" t="s">
        <v>998</v>
      </c>
      <c r="U390" s="26"/>
    </row>
    <row r="391" spans="1:21" customFormat="1" ht="20.25" hidden="1" customHeight="1" x14ac:dyDescent="0.25">
      <c r="A391" s="1"/>
      <c r="B391" s="57">
        <v>2035</v>
      </c>
      <c r="C391" s="133">
        <v>2035</v>
      </c>
      <c r="D391" s="134" t="s">
        <v>247</v>
      </c>
      <c r="E391" s="100"/>
      <c r="F391" s="100" t="s">
        <v>20</v>
      </c>
      <c r="G391" s="125">
        <v>166.26</v>
      </c>
      <c r="H391" s="231">
        <v>2013409</v>
      </c>
      <c r="I391" s="505"/>
      <c r="J391" s="210"/>
      <c r="K391" s="210">
        <v>0</v>
      </c>
      <c r="L391" s="501" t="s">
        <v>239</v>
      </c>
      <c r="M391" s="275">
        <v>100</v>
      </c>
      <c r="N391" s="401" t="s">
        <v>982</v>
      </c>
      <c r="O391" s="275">
        <v>975</v>
      </c>
      <c r="P391" s="336"/>
      <c r="Q391"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338" t="s">
        <v>239</v>
      </c>
      <c r="S391" s="275">
        <v>100</v>
      </c>
      <c r="T391" s="26" t="s">
        <v>998</v>
      </c>
      <c r="U391" s="26" t="s">
        <v>998</v>
      </c>
    </row>
    <row r="392" spans="1:21" customFormat="1" ht="31.5" hidden="1" x14ac:dyDescent="0.25">
      <c r="A392" s="1"/>
      <c r="B392" s="57">
        <v>2037</v>
      </c>
      <c r="C392" s="101">
        <v>2037</v>
      </c>
      <c r="D392" s="113" t="s">
        <v>248</v>
      </c>
      <c r="E392" s="99"/>
      <c r="F392" s="99" t="s">
        <v>20</v>
      </c>
      <c r="G392" s="107">
        <v>293.62</v>
      </c>
      <c r="H392" s="250">
        <v>3555738</v>
      </c>
      <c r="I392" s="505"/>
      <c r="J392" s="210"/>
      <c r="K392" s="210">
        <v>0</v>
      </c>
      <c r="L392" s="412" t="s">
        <v>239</v>
      </c>
      <c r="M392" s="299">
        <v>100</v>
      </c>
      <c r="N392" s="405" t="s">
        <v>982</v>
      </c>
      <c r="O392" s="299">
        <v>975</v>
      </c>
      <c r="P392" s="334"/>
      <c r="Q39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406" t="s">
        <v>239</v>
      </c>
      <c r="S392" s="299">
        <v>100</v>
      </c>
      <c r="T392" s="26" t="s">
        <v>998</v>
      </c>
      <c r="U392" s="26" t="s">
        <v>998</v>
      </c>
    </row>
    <row r="393" spans="1:21" customFormat="1" ht="45" hidden="1" customHeight="1" x14ac:dyDescent="0.25">
      <c r="A393" s="23"/>
      <c r="B393" s="57">
        <v>2039</v>
      </c>
      <c r="C393" s="595">
        <v>2039</v>
      </c>
      <c r="D393" s="586" t="s">
        <v>249</v>
      </c>
      <c r="E393" s="109">
        <v>1</v>
      </c>
      <c r="F393" s="109" t="s">
        <v>250</v>
      </c>
      <c r="G393" s="110">
        <v>201.63</v>
      </c>
      <c r="H393" s="266">
        <v>2441739</v>
      </c>
      <c r="I393" s="120"/>
      <c r="J393" s="286"/>
      <c r="K393" s="210">
        <v>0</v>
      </c>
      <c r="L393" s="498" t="s">
        <v>239</v>
      </c>
      <c r="M393" s="215">
        <v>100</v>
      </c>
      <c r="N393" s="402" t="s">
        <v>982</v>
      </c>
      <c r="O393" s="215">
        <v>975</v>
      </c>
      <c r="P393" s="217"/>
      <c r="Q39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19" t="s">
        <v>239</v>
      </c>
      <c r="S393" s="304">
        <v>100</v>
      </c>
      <c r="T393" s="26" t="s">
        <v>998</v>
      </c>
      <c r="U393" s="26" t="s">
        <v>998</v>
      </c>
    </row>
    <row r="394" spans="1:21" customFormat="1" ht="40.5" hidden="1" customHeight="1" thickBot="1" x14ac:dyDescent="0.3">
      <c r="A394" s="23">
        <v>2038</v>
      </c>
      <c r="B394" s="57"/>
      <c r="C394" s="597"/>
      <c r="D394" s="588"/>
      <c r="E394" s="111">
        <v>2</v>
      </c>
      <c r="F394" s="111" t="s">
        <v>251</v>
      </c>
      <c r="G394" s="112">
        <v>244.08</v>
      </c>
      <c r="H394" s="268">
        <v>2955809</v>
      </c>
      <c r="I394" s="120">
        <f>+G394-G393</f>
        <v>42.450000000000017</v>
      </c>
      <c r="J394" s="212"/>
      <c r="K394" s="210">
        <v>0</v>
      </c>
      <c r="L394" s="499" t="s">
        <v>239</v>
      </c>
      <c r="M394" s="221">
        <v>100</v>
      </c>
      <c r="N394" s="403" t="s">
        <v>982</v>
      </c>
      <c r="O394" s="221">
        <v>975</v>
      </c>
      <c r="P394" s="223"/>
      <c r="Q394" s="224"/>
      <c r="R394" s="295"/>
      <c r="S394" s="309"/>
      <c r="T394" s="26" t="s">
        <v>998</v>
      </c>
      <c r="U394" s="26"/>
    </row>
    <row r="395" spans="1:21" customFormat="1" ht="31.5" hidden="1" x14ac:dyDescent="0.25">
      <c r="A395" s="1"/>
      <c r="B395" s="57">
        <v>2041</v>
      </c>
      <c r="C395" s="133">
        <v>2041</v>
      </c>
      <c r="D395" s="134" t="s">
        <v>252</v>
      </c>
      <c r="E395" s="100"/>
      <c r="F395" s="100" t="s">
        <v>20</v>
      </c>
      <c r="G395" s="125">
        <v>268.85000000000002</v>
      </c>
      <c r="H395" s="231">
        <v>3255774</v>
      </c>
      <c r="I395" s="505"/>
      <c r="J395" s="210"/>
      <c r="K395" s="210">
        <v>0</v>
      </c>
      <c r="L395" s="501" t="s">
        <v>239</v>
      </c>
      <c r="M395" s="275">
        <v>100</v>
      </c>
      <c r="N395" s="401" t="s">
        <v>982</v>
      </c>
      <c r="O395" s="275">
        <v>975</v>
      </c>
      <c r="P395" s="336"/>
      <c r="Q3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338" t="s">
        <v>239</v>
      </c>
      <c r="S395" s="275">
        <v>100</v>
      </c>
      <c r="T395" s="26" t="s">
        <v>998</v>
      </c>
      <c r="U395" s="26" t="s">
        <v>998</v>
      </c>
    </row>
    <row r="396" spans="1:21" customFormat="1" ht="31.5" hidden="1" x14ac:dyDescent="0.25">
      <c r="A396" s="1"/>
      <c r="B396" s="57">
        <v>2042</v>
      </c>
      <c r="C396" s="101">
        <v>2042</v>
      </c>
      <c r="D396" s="113" t="s">
        <v>253</v>
      </c>
      <c r="E396" s="99"/>
      <c r="F396" s="99" t="s">
        <v>20</v>
      </c>
      <c r="G396" s="107">
        <v>336.07</v>
      </c>
      <c r="H396" s="250">
        <v>4069808</v>
      </c>
      <c r="I396" s="505"/>
      <c r="J396" s="210"/>
      <c r="K396" s="210">
        <v>0</v>
      </c>
      <c r="L396" s="412" t="s">
        <v>239</v>
      </c>
      <c r="M396" s="299">
        <v>100</v>
      </c>
      <c r="N396" s="405" t="s">
        <v>982</v>
      </c>
      <c r="O396" s="299">
        <v>975</v>
      </c>
      <c r="P396" s="334"/>
      <c r="Q39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406" t="s">
        <v>239</v>
      </c>
      <c r="S396" s="299">
        <v>100</v>
      </c>
      <c r="T396" s="26" t="s">
        <v>998</v>
      </c>
      <c r="U396" s="26" t="s">
        <v>998</v>
      </c>
    </row>
    <row r="397" spans="1:21" customFormat="1" ht="57" hidden="1" customHeight="1" x14ac:dyDescent="0.25">
      <c r="A397" s="23"/>
      <c r="B397" s="57">
        <v>2043</v>
      </c>
      <c r="C397" s="595">
        <v>2043</v>
      </c>
      <c r="D397" s="586" t="s">
        <v>254</v>
      </c>
      <c r="E397" s="109">
        <v>1</v>
      </c>
      <c r="F397" s="109" t="s">
        <v>255</v>
      </c>
      <c r="G397" s="110">
        <v>212.27</v>
      </c>
      <c r="H397" s="266">
        <v>2570590</v>
      </c>
      <c r="I397" s="120"/>
      <c r="J397" s="286"/>
      <c r="K397" s="210">
        <v>0</v>
      </c>
      <c r="L397" s="498" t="s">
        <v>239</v>
      </c>
      <c r="M397" s="215">
        <v>100</v>
      </c>
      <c r="N397" s="402" t="s">
        <v>982</v>
      </c>
      <c r="O397" s="215">
        <v>975</v>
      </c>
      <c r="P397" s="217"/>
      <c r="Q39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19" t="s">
        <v>239</v>
      </c>
      <c r="S397" s="304">
        <v>100</v>
      </c>
      <c r="T397" s="26" t="s">
        <v>998</v>
      </c>
      <c r="U397" s="26" t="s">
        <v>998</v>
      </c>
    </row>
    <row r="398" spans="1:21" customFormat="1" ht="28.5" hidden="1" customHeight="1" thickBot="1" x14ac:dyDescent="0.3">
      <c r="A398" s="23" t="s">
        <v>256</v>
      </c>
      <c r="B398" s="57"/>
      <c r="C398" s="597"/>
      <c r="D398" s="588"/>
      <c r="E398" s="111">
        <v>2</v>
      </c>
      <c r="F398" s="111" t="s">
        <v>257</v>
      </c>
      <c r="G398" s="112">
        <v>229.96</v>
      </c>
      <c r="H398" s="268">
        <v>2784816</v>
      </c>
      <c r="I398" s="120">
        <f>+G398-G397</f>
        <v>17.689999999999998</v>
      </c>
      <c r="J398" s="511"/>
      <c r="K398" s="210">
        <v>0</v>
      </c>
      <c r="L398" s="499" t="s">
        <v>239</v>
      </c>
      <c r="M398" s="221">
        <v>100</v>
      </c>
      <c r="N398" s="403" t="s">
        <v>982</v>
      </c>
      <c r="O398" s="221">
        <v>975</v>
      </c>
      <c r="P398" s="223"/>
      <c r="Q398" s="224"/>
      <c r="R398" s="295"/>
      <c r="S398" s="309"/>
      <c r="T398" s="26" t="s">
        <v>998</v>
      </c>
      <c r="U398" s="26"/>
    </row>
    <row r="399" spans="1:21" customFormat="1" ht="57" hidden="1" customHeight="1" x14ac:dyDescent="0.25">
      <c r="A399" s="23"/>
      <c r="B399" s="57">
        <v>2045</v>
      </c>
      <c r="C399" s="595">
        <v>2045</v>
      </c>
      <c r="D399" s="601" t="s">
        <v>258</v>
      </c>
      <c r="E399" s="109">
        <v>1</v>
      </c>
      <c r="F399" s="109" t="s">
        <v>259</v>
      </c>
      <c r="G399" s="110">
        <v>152.13</v>
      </c>
      <c r="H399" s="266">
        <v>1842294</v>
      </c>
      <c r="I399" s="120"/>
      <c r="J399" s="286"/>
      <c r="K399" s="210">
        <v>0</v>
      </c>
      <c r="L399" s="498" t="s">
        <v>239</v>
      </c>
      <c r="M399" s="215">
        <v>100</v>
      </c>
      <c r="N399" s="402" t="s">
        <v>982</v>
      </c>
      <c r="O399" s="215">
        <v>975</v>
      </c>
      <c r="P399" s="217"/>
      <c r="Q39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19" t="s">
        <v>239</v>
      </c>
      <c r="S399" s="304">
        <v>100</v>
      </c>
      <c r="T399" s="26" t="s">
        <v>998</v>
      </c>
      <c r="U399" s="26" t="s">
        <v>998</v>
      </c>
    </row>
    <row r="400" spans="1:21" customFormat="1" ht="22.5" hidden="1" customHeight="1" x14ac:dyDescent="0.25">
      <c r="A400" s="23">
        <v>2047</v>
      </c>
      <c r="B400" s="57"/>
      <c r="C400" s="596"/>
      <c r="D400" s="602"/>
      <c r="E400" s="89">
        <v>2</v>
      </c>
      <c r="F400" s="89" t="s">
        <v>198</v>
      </c>
      <c r="G400" s="90">
        <v>169.82</v>
      </c>
      <c r="H400" s="267">
        <v>2056520</v>
      </c>
      <c r="I400" s="120">
        <f>+G400-G399</f>
        <v>17.689999999999998</v>
      </c>
      <c r="J400" s="286"/>
      <c r="K400" s="210">
        <v>0</v>
      </c>
      <c r="L400" s="24" t="s">
        <v>239</v>
      </c>
      <c r="M400" s="25">
        <v>100</v>
      </c>
      <c r="N400" s="285" t="s">
        <v>982</v>
      </c>
      <c r="O400" s="25">
        <v>975</v>
      </c>
      <c r="P400" s="211"/>
      <c r="Q400" s="30"/>
      <c r="R400" s="294"/>
      <c r="S400" s="305"/>
      <c r="T400" s="26" t="s">
        <v>998</v>
      </c>
      <c r="U400" s="26"/>
    </row>
    <row r="401" spans="1:21" customFormat="1" ht="24" hidden="1" customHeight="1" thickBot="1" x14ac:dyDescent="0.3">
      <c r="A401" s="23">
        <v>2046</v>
      </c>
      <c r="B401" s="57"/>
      <c r="C401" s="597"/>
      <c r="D401" s="603"/>
      <c r="E401" s="111">
        <v>3</v>
      </c>
      <c r="F401" s="111" t="s">
        <v>260</v>
      </c>
      <c r="G401" s="112">
        <v>173.34</v>
      </c>
      <c r="H401" s="268">
        <v>2099147</v>
      </c>
      <c r="I401" s="120">
        <f>+G401-G399</f>
        <v>21.210000000000008</v>
      </c>
      <c r="J401" s="286"/>
      <c r="K401" s="210">
        <v>0</v>
      </c>
      <c r="L401" s="499" t="s">
        <v>239</v>
      </c>
      <c r="M401" s="221">
        <v>100</v>
      </c>
      <c r="N401" s="403" t="s">
        <v>982</v>
      </c>
      <c r="O401" s="221">
        <v>975</v>
      </c>
      <c r="P401" s="223"/>
      <c r="Q401" s="224"/>
      <c r="R401" s="295"/>
      <c r="S401" s="309"/>
      <c r="T401" s="26" t="s">
        <v>998</v>
      </c>
      <c r="U401" s="26"/>
    </row>
    <row r="402" spans="1:21" customFormat="1" ht="37.35" hidden="1" customHeight="1" x14ac:dyDescent="0.25">
      <c r="A402" s="38"/>
      <c r="B402" s="63">
        <v>2053</v>
      </c>
      <c r="C402" s="595">
        <v>2053</v>
      </c>
      <c r="D402" s="586" t="s">
        <v>995</v>
      </c>
      <c r="E402" s="109">
        <v>1</v>
      </c>
      <c r="F402" s="269" t="s">
        <v>992</v>
      </c>
      <c r="G402" s="263">
        <v>106.11</v>
      </c>
      <c r="H402" s="266">
        <v>1284992</v>
      </c>
      <c r="I402" s="120"/>
      <c r="J402" s="517"/>
      <c r="K402" s="210">
        <v>0</v>
      </c>
      <c r="L402" s="502" t="s">
        <v>239</v>
      </c>
      <c r="M402" s="470">
        <v>100</v>
      </c>
      <c r="N402" s="478" t="s">
        <v>982</v>
      </c>
      <c r="O402" s="470">
        <v>975</v>
      </c>
      <c r="P402" s="217"/>
      <c r="Q4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19" t="s">
        <v>239</v>
      </c>
      <c r="S402" s="304">
        <v>100</v>
      </c>
      <c r="T402" s="26" t="s">
        <v>998</v>
      </c>
      <c r="U402" s="26" t="s">
        <v>998</v>
      </c>
    </row>
    <row r="403" spans="1:21" customFormat="1" ht="30" hidden="1" customHeight="1" x14ac:dyDescent="0.25">
      <c r="A403" s="38" t="s">
        <v>261</v>
      </c>
      <c r="B403" s="63"/>
      <c r="C403" s="596"/>
      <c r="D403" s="587"/>
      <c r="E403" s="89">
        <v>2</v>
      </c>
      <c r="F403" s="270" t="s">
        <v>993</v>
      </c>
      <c r="G403" s="264">
        <v>120.28</v>
      </c>
      <c r="H403" s="267">
        <v>1456591</v>
      </c>
      <c r="I403" s="120">
        <f>+G403-G402</f>
        <v>14.170000000000002</v>
      </c>
      <c r="J403" s="518"/>
      <c r="K403" s="210">
        <v>0</v>
      </c>
      <c r="L403" s="503" t="s">
        <v>239</v>
      </c>
      <c r="M403" s="468">
        <v>100</v>
      </c>
      <c r="N403" s="479" t="s">
        <v>982</v>
      </c>
      <c r="O403" s="468">
        <v>975</v>
      </c>
      <c r="P403" s="211"/>
      <c r="Q403" s="30"/>
      <c r="R403" s="294"/>
      <c r="S403" s="305"/>
      <c r="T403" s="26" t="s">
        <v>998</v>
      </c>
      <c r="U403" s="26"/>
    </row>
    <row r="404" spans="1:21" customFormat="1" ht="30" hidden="1" customHeight="1" x14ac:dyDescent="0.25">
      <c r="A404" s="38">
        <v>2058</v>
      </c>
      <c r="B404" s="63"/>
      <c r="C404" s="596"/>
      <c r="D404" s="587"/>
      <c r="E404" s="89">
        <v>3</v>
      </c>
      <c r="F404" s="270" t="s">
        <v>262</v>
      </c>
      <c r="G404" s="264">
        <v>127.36</v>
      </c>
      <c r="H404" s="267">
        <v>1542330</v>
      </c>
      <c r="I404" s="120">
        <f>+G404-G402</f>
        <v>21.25</v>
      </c>
      <c r="J404" s="518"/>
      <c r="K404" s="210">
        <v>0</v>
      </c>
      <c r="L404" s="503" t="s">
        <v>239</v>
      </c>
      <c r="M404" s="468">
        <v>100</v>
      </c>
      <c r="N404" s="479" t="s">
        <v>982</v>
      </c>
      <c r="O404" s="468">
        <v>975</v>
      </c>
      <c r="P404" s="211"/>
      <c r="Q404" s="30"/>
      <c r="R404" s="294"/>
      <c r="S404" s="305"/>
      <c r="T404" s="26" t="s">
        <v>998</v>
      </c>
      <c r="U404" s="26"/>
    </row>
    <row r="405" spans="1:21" customFormat="1" ht="33.6" hidden="1" customHeight="1" x14ac:dyDescent="0.25">
      <c r="A405" s="38">
        <v>2051</v>
      </c>
      <c r="B405" s="63"/>
      <c r="C405" s="596"/>
      <c r="D405" s="587"/>
      <c r="E405" s="89">
        <v>4</v>
      </c>
      <c r="F405" s="270" t="s">
        <v>263</v>
      </c>
      <c r="G405" s="264">
        <v>134.44999999999999</v>
      </c>
      <c r="H405" s="267">
        <v>1628190</v>
      </c>
      <c r="I405" s="120">
        <f>+G405-G402</f>
        <v>28.339999999999989</v>
      </c>
      <c r="J405" s="518"/>
      <c r="K405" s="210">
        <v>0</v>
      </c>
      <c r="L405" s="503" t="s">
        <v>239</v>
      </c>
      <c r="M405" s="468">
        <v>100</v>
      </c>
      <c r="N405" s="479" t="s">
        <v>982</v>
      </c>
      <c r="O405" s="468">
        <v>975</v>
      </c>
      <c r="P405" s="211"/>
      <c r="Q405" s="30"/>
      <c r="R405" s="294"/>
      <c r="S405" s="305"/>
      <c r="T405" s="26" t="s">
        <v>998</v>
      </c>
      <c r="U405" s="26"/>
    </row>
    <row r="406" spans="1:21" customFormat="1" ht="35.450000000000003" hidden="1" customHeight="1" x14ac:dyDescent="0.25">
      <c r="A406" s="38">
        <v>2052</v>
      </c>
      <c r="B406" s="63"/>
      <c r="C406" s="596"/>
      <c r="D406" s="587"/>
      <c r="E406" s="89">
        <v>5</v>
      </c>
      <c r="F406" s="270" t="s">
        <v>994</v>
      </c>
      <c r="G406" s="264">
        <v>137.97</v>
      </c>
      <c r="H406" s="267">
        <v>1670817</v>
      </c>
      <c r="I406" s="120">
        <f>+G406-G402</f>
        <v>31.86</v>
      </c>
      <c r="J406" s="518"/>
      <c r="K406" s="210">
        <v>0</v>
      </c>
      <c r="L406" s="503" t="s">
        <v>239</v>
      </c>
      <c r="M406" s="468">
        <v>100</v>
      </c>
      <c r="N406" s="479" t="s">
        <v>982</v>
      </c>
      <c r="O406" s="468">
        <v>975</v>
      </c>
      <c r="P406" s="211"/>
      <c r="Q406" s="30"/>
      <c r="R406" s="294"/>
      <c r="S406" s="305"/>
      <c r="T406" s="26" t="s">
        <v>998</v>
      </c>
      <c r="U406" s="26"/>
    </row>
    <row r="407" spans="1:21" customFormat="1" ht="27" hidden="1" customHeight="1" x14ac:dyDescent="0.25">
      <c r="A407" s="38">
        <v>2049</v>
      </c>
      <c r="B407" s="63"/>
      <c r="C407" s="596"/>
      <c r="D407" s="587"/>
      <c r="E407" s="89">
        <v>6</v>
      </c>
      <c r="F407" s="270" t="s">
        <v>264</v>
      </c>
      <c r="G407" s="264">
        <v>162.72999999999999</v>
      </c>
      <c r="H407" s="267">
        <v>1970660</v>
      </c>
      <c r="I407" s="120">
        <f>+G407-G402</f>
        <v>56.61999999999999</v>
      </c>
      <c r="J407" s="518"/>
      <c r="K407" s="210">
        <v>0</v>
      </c>
      <c r="L407" s="503" t="s">
        <v>239</v>
      </c>
      <c r="M407" s="468">
        <v>100</v>
      </c>
      <c r="N407" s="479" t="s">
        <v>982</v>
      </c>
      <c r="O407" s="468">
        <v>975</v>
      </c>
      <c r="P407" s="211"/>
      <c r="Q407" s="30"/>
      <c r="R407" s="294"/>
      <c r="S407" s="305"/>
      <c r="T407" s="26" t="s">
        <v>998</v>
      </c>
      <c r="U407" s="26"/>
    </row>
    <row r="408" spans="1:21" customFormat="1" ht="29.1" hidden="1" customHeight="1" x14ac:dyDescent="0.25">
      <c r="A408" s="38">
        <v>2050</v>
      </c>
      <c r="B408" s="63"/>
      <c r="C408" s="596"/>
      <c r="D408" s="587"/>
      <c r="E408" s="89">
        <v>7</v>
      </c>
      <c r="F408" s="270" t="s">
        <v>265</v>
      </c>
      <c r="G408" s="264">
        <v>176.86</v>
      </c>
      <c r="H408" s="267">
        <v>2141775</v>
      </c>
      <c r="I408" s="120">
        <f>+G408-G402</f>
        <v>70.750000000000014</v>
      </c>
      <c r="J408" s="518"/>
      <c r="K408" s="210">
        <v>0</v>
      </c>
      <c r="L408" s="503" t="s">
        <v>239</v>
      </c>
      <c r="M408" s="468">
        <v>100</v>
      </c>
      <c r="N408" s="479" t="s">
        <v>982</v>
      </c>
      <c r="O408" s="468">
        <v>975</v>
      </c>
      <c r="P408" s="211"/>
      <c r="Q408" s="30"/>
      <c r="R408" s="294"/>
      <c r="S408" s="305"/>
      <c r="T408" s="26" t="s">
        <v>998</v>
      </c>
      <c r="U408" s="26"/>
    </row>
    <row r="409" spans="1:21" customFormat="1" ht="58.35" hidden="1" customHeight="1" x14ac:dyDescent="0.25">
      <c r="A409" s="38">
        <v>2065</v>
      </c>
      <c r="B409" s="63"/>
      <c r="C409" s="596"/>
      <c r="D409" s="587"/>
      <c r="E409" s="89">
        <v>8</v>
      </c>
      <c r="F409" s="270" t="s">
        <v>266</v>
      </c>
      <c r="G409" s="264">
        <v>187.5</v>
      </c>
      <c r="H409" s="267">
        <v>2270625</v>
      </c>
      <c r="I409" s="120">
        <f>+G409-G402</f>
        <v>81.39</v>
      </c>
      <c r="J409" s="518"/>
      <c r="K409" s="210">
        <v>0</v>
      </c>
      <c r="L409" s="503" t="s">
        <v>239</v>
      </c>
      <c r="M409" s="468">
        <v>100</v>
      </c>
      <c r="N409" s="479" t="s">
        <v>982</v>
      </c>
      <c r="O409" s="468">
        <v>975</v>
      </c>
      <c r="P409" s="211"/>
      <c r="Q409" s="30"/>
      <c r="R409" s="294"/>
      <c r="S409" s="305"/>
      <c r="T409" s="26" t="s">
        <v>998</v>
      </c>
      <c r="U409" s="26"/>
    </row>
    <row r="410" spans="1:21" customFormat="1" ht="48" hidden="1" customHeight="1" thickBot="1" x14ac:dyDescent="0.3">
      <c r="A410" s="40">
        <v>2055</v>
      </c>
      <c r="B410" s="63"/>
      <c r="C410" s="597"/>
      <c r="D410" s="588"/>
      <c r="E410" s="111">
        <v>9</v>
      </c>
      <c r="F410" s="271" t="s">
        <v>267</v>
      </c>
      <c r="G410" s="265">
        <v>565.99</v>
      </c>
      <c r="H410" s="268">
        <v>6854139</v>
      </c>
      <c r="I410" s="120">
        <f>+G410-G402</f>
        <v>459.88</v>
      </c>
      <c r="J410" s="518"/>
      <c r="K410" s="210">
        <v>0</v>
      </c>
      <c r="L410" s="504" t="s">
        <v>239</v>
      </c>
      <c r="M410" s="473">
        <v>100</v>
      </c>
      <c r="N410" s="480" t="s">
        <v>982</v>
      </c>
      <c r="O410" s="473">
        <v>975</v>
      </c>
      <c r="P410" s="223"/>
      <c r="Q410" s="224"/>
      <c r="R410" s="295"/>
      <c r="S410" s="309"/>
      <c r="T410" s="26" t="s">
        <v>998</v>
      </c>
      <c r="U410" s="26"/>
    </row>
    <row r="411" spans="1:21" customFormat="1" ht="31.5" hidden="1" x14ac:dyDescent="0.25">
      <c r="A411" s="1"/>
      <c r="B411" s="57">
        <v>2056</v>
      </c>
      <c r="C411" s="163">
        <v>2056</v>
      </c>
      <c r="D411" s="156" t="s">
        <v>268</v>
      </c>
      <c r="E411" s="128"/>
      <c r="F411" s="128" t="s">
        <v>20</v>
      </c>
      <c r="G411" s="129">
        <v>187.5</v>
      </c>
      <c r="H411" s="384">
        <v>2270625</v>
      </c>
      <c r="I411" s="505"/>
      <c r="J411" s="210"/>
      <c r="K411" s="210">
        <v>0</v>
      </c>
      <c r="L411" s="500" t="s">
        <v>239</v>
      </c>
      <c r="M411" s="353">
        <v>100</v>
      </c>
      <c r="N411" s="404" t="s">
        <v>982</v>
      </c>
      <c r="O411" s="353">
        <v>975</v>
      </c>
      <c r="P411" s="355"/>
      <c r="Q411" s="35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357" t="s">
        <v>239</v>
      </c>
      <c r="S411" s="353">
        <v>100</v>
      </c>
      <c r="T411" s="26" t="s">
        <v>998</v>
      </c>
      <c r="U411" s="26" t="s">
        <v>998</v>
      </c>
    </row>
    <row r="412" spans="1:21" customFormat="1" ht="36.6" hidden="1" customHeight="1" x14ac:dyDescent="0.25">
      <c r="A412" s="23"/>
      <c r="B412" s="57">
        <v>2062</v>
      </c>
      <c r="C412" s="595">
        <v>2062</v>
      </c>
      <c r="D412" s="696" t="s">
        <v>269</v>
      </c>
      <c r="E412" s="109">
        <v>1</v>
      </c>
      <c r="F412" s="130" t="s">
        <v>270</v>
      </c>
      <c r="G412" s="110">
        <v>300.7</v>
      </c>
      <c r="H412" s="266">
        <v>3641477</v>
      </c>
      <c r="I412" s="120"/>
      <c r="J412" s="286"/>
      <c r="K412" s="210">
        <v>0</v>
      </c>
      <c r="L412" s="498" t="s">
        <v>239</v>
      </c>
      <c r="M412" s="215">
        <v>100</v>
      </c>
      <c r="N412" s="402" t="s">
        <v>982</v>
      </c>
      <c r="O412" s="215">
        <v>975</v>
      </c>
      <c r="P412" s="217"/>
      <c r="Q41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19" t="s">
        <v>239</v>
      </c>
      <c r="S412" s="304">
        <v>100</v>
      </c>
      <c r="T412" s="26" t="s">
        <v>998</v>
      </c>
      <c r="U412" s="26" t="s">
        <v>998</v>
      </c>
    </row>
    <row r="413" spans="1:21" customFormat="1" ht="33.6" hidden="1" customHeight="1" x14ac:dyDescent="0.25">
      <c r="A413" s="23">
        <v>2060</v>
      </c>
      <c r="B413" s="57"/>
      <c r="C413" s="596"/>
      <c r="D413" s="593"/>
      <c r="E413" s="89">
        <v>2</v>
      </c>
      <c r="F413" s="131" t="s">
        <v>271</v>
      </c>
      <c r="G413" s="90">
        <v>307.77999999999997</v>
      </c>
      <c r="H413" s="267">
        <v>3727216</v>
      </c>
      <c r="I413" s="120">
        <f>+G413-G412</f>
        <v>7.0799999999999841</v>
      </c>
      <c r="J413" s="212"/>
      <c r="K413" s="210">
        <v>0</v>
      </c>
      <c r="L413" s="24" t="s">
        <v>239</v>
      </c>
      <c r="M413" s="25">
        <v>100</v>
      </c>
      <c r="N413" s="285" t="s">
        <v>982</v>
      </c>
      <c r="O413" s="25">
        <v>975</v>
      </c>
      <c r="P413" s="211"/>
      <c r="Q413" s="30"/>
      <c r="R413" s="294"/>
      <c r="S413" s="305"/>
      <c r="T413" s="26" t="s">
        <v>998</v>
      </c>
      <c r="U413" s="26"/>
    </row>
    <row r="414" spans="1:21" customFormat="1" ht="15" hidden="1" customHeight="1" x14ac:dyDescent="0.25">
      <c r="A414" s="23">
        <v>2061</v>
      </c>
      <c r="B414" s="57"/>
      <c r="C414" s="596"/>
      <c r="D414" s="593"/>
      <c r="E414" s="89">
        <v>3</v>
      </c>
      <c r="F414" s="131" t="s">
        <v>272</v>
      </c>
      <c r="G414" s="90">
        <v>321.91000000000003</v>
      </c>
      <c r="H414" s="267">
        <v>3898330</v>
      </c>
      <c r="I414" s="120">
        <f>+G414-G412</f>
        <v>21.210000000000036</v>
      </c>
      <c r="J414" s="212"/>
      <c r="K414" s="210">
        <v>0</v>
      </c>
      <c r="L414" s="24" t="s">
        <v>239</v>
      </c>
      <c r="M414" s="25">
        <v>100</v>
      </c>
      <c r="N414" s="285" t="s">
        <v>982</v>
      </c>
      <c r="O414" s="25">
        <v>975</v>
      </c>
      <c r="P414" s="211"/>
      <c r="Q414" s="30"/>
      <c r="R414" s="294"/>
      <c r="S414" s="305"/>
      <c r="T414" s="26" t="s">
        <v>998</v>
      </c>
      <c r="U414" s="26"/>
    </row>
    <row r="415" spans="1:21" customFormat="1" ht="62.45" hidden="1" customHeight="1" thickBot="1" x14ac:dyDescent="0.3">
      <c r="A415" s="23">
        <v>2030</v>
      </c>
      <c r="B415" s="57"/>
      <c r="C415" s="597"/>
      <c r="D415" s="594"/>
      <c r="E415" s="111">
        <v>4</v>
      </c>
      <c r="F415" s="132" t="s">
        <v>273</v>
      </c>
      <c r="G415" s="112">
        <v>466.96</v>
      </c>
      <c r="H415" s="268">
        <v>5654886</v>
      </c>
      <c r="I415" s="120">
        <f>+G415-G412</f>
        <v>166.26</v>
      </c>
      <c r="J415" s="212"/>
      <c r="K415" s="210">
        <v>0</v>
      </c>
      <c r="L415" s="499" t="s">
        <v>239</v>
      </c>
      <c r="M415" s="221">
        <v>100</v>
      </c>
      <c r="N415" s="403" t="s">
        <v>982</v>
      </c>
      <c r="O415" s="221">
        <v>975</v>
      </c>
      <c r="P415" s="223"/>
      <c r="Q415" s="224"/>
      <c r="R415" s="295"/>
      <c r="S415" s="309"/>
      <c r="T415" s="26" t="s">
        <v>998</v>
      </c>
      <c r="U415" s="26"/>
    </row>
    <row r="416" spans="1:21" customFormat="1" ht="42.75" hidden="1" x14ac:dyDescent="0.25">
      <c r="A416" s="1"/>
      <c r="B416" s="57">
        <v>2063</v>
      </c>
      <c r="C416" s="133">
        <v>2063</v>
      </c>
      <c r="D416" s="134" t="s">
        <v>274</v>
      </c>
      <c r="E416" s="100"/>
      <c r="F416" s="100" t="s">
        <v>20</v>
      </c>
      <c r="G416" s="125">
        <v>194.59</v>
      </c>
      <c r="H416" s="231">
        <v>2356485</v>
      </c>
      <c r="I416" s="505"/>
      <c r="J416" s="210"/>
      <c r="K416" s="210">
        <v>0</v>
      </c>
      <c r="L416" s="501" t="s">
        <v>239</v>
      </c>
      <c r="M416" s="275">
        <v>100</v>
      </c>
      <c r="N416" s="401" t="s">
        <v>982</v>
      </c>
      <c r="O416" s="275">
        <v>975</v>
      </c>
      <c r="P416" s="336"/>
      <c r="Q416"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338" t="s">
        <v>239</v>
      </c>
      <c r="S416" s="275">
        <v>100</v>
      </c>
      <c r="T416" s="26" t="s">
        <v>998</v>
      </c>
      <c r="U416" s="26" t="s">
        <v>998</v>
      </c>
    </row>
    <row r="417" spans="1:21" customFormat="1" ht="31.5" hidden="1" x14ac:dyDescent="0.25">
      <c r="A417" s="1"/>
      <c r="B417" s="57">
        <v>2064</v>
      </c>
      <c r="C417" s="101">
        <v>2064</v>
      </c>
      <c r="D417" s="113" t="s">
        <v>275</v>
      </c>
      <c r="E417" s="99"/>
      <c r="F417" s="99" t="s">
        <v>20</v>
      </c>
      <c r="G417" s="107">
        <v>212.27</v>
      </c>
      <c r="H417" s="250">
        <v>2570590</v>
      </c>
      <c r="I417" s="505"/>
      <c r="J417" s="210"/>
      <c r="K417" s="210">
        <v>0</v>
      </c>
      <c r="L417" s="412" t="s">
        <v>239</v>
      </c>
      <c r="M417" s="299">
        <v>100</v>
      </c>
      <c r="N417" s="405" t="s">
        <v>982</v>
      </c>
      <c r="O417" s="299">
        <v>975</v>
      </c>
      <c r="P417" s="334"/>
      <c r="Q41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406" t="s">
        <v>239</v>
      </c>
      <c r="S417" s="299">
        <v>100</v>
      </c>
      <c r="T417" s="26" t="s">
        <v>998</v>
      </c>
      <c r="U417" s="26" t="s">
        <v>998</v>
      </c>
    </row>
    <row r="418" spans="1:21" customFormat="1" ht="36" hidden="1" customHeight="1" x14ac:dyDescent="0.25">
      <c r="A418" s="23"/>
      <c r="B418" s="57">
        <v>2066</v>
      </c>
      <c r="C418" s="595">
        <v>2066</v>
      </c>
      <c r="D418" s="592" t="s">
        <v>276</v>
      </c>
      <c r="E418" s="109">
        <v>1</v>
      </c>
      <c r="F418" s="130" t="s">
        <v>277</v>
      </c>
      <c r="G418" s="110">
        <v>237</v>
      </c>
      <c r="H418" s="266">
        <v>2870070</v>
      </c>
      <c r="I418" s="120"/>
      <c r="J418" s="286"/>
      <c r="K418" s="210">
        <v>0</v>
      </c>
      <c r="L418" s="498" t="s">
        <v>239</v>
      </c>
      <c r="M418" s="215">
        <v>100</v>
      </c>
      <c r="N418" s="402" t="s">
        <v>982</v>
      </c>
      <c r="O418" s="215">
        <v>975</v>
      </c>
      <c r="P418" s="217"/>
      <c r="Q4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19" t="s">
        <v>239</v>
      </c>
      <c r="S418" s="304">
        <v>100</v>
      </c>
      <c r="T418" s="26" t="s">
        <v>998</v>
      </c>
      <c r="U418" s="26" t="s">
        <v>998</v>
      </c>
    </row>
    <row r="419" spans="1:21" customFormat="1" ht="71.25" hidden="1" customHeight="1" thickBot="1" x14ac:dyDescent="0.3">
      <c r="A419" s="23">
        <v>2048</v>
      </c>
      <c r="B419" s="57"/>
      <c r="C419" s="597"/>
      <c r="D419" s="594"/>
      <c r="E419" s="111">
        <v>2</v>
      </c>
      <c r="F419" s="132" t="s">
        <v>278</v>
      </c>
      <c r="G419" s="112">
        <v>286.54000000000002</v>
      </c>
      <c r="H419" s="268">
        <v>3469999</v>
      </c>
      <c r="I419" s="120">
        <f>+G419-G418</f>
        <v>49.54000000000002</v>
      </c>
      <c r="J419" s="212"/>
      <c r="K419" s="210">
        <v>0</v>
      </c>
      <c r="L419" s="499" t="s">
        <v>239</v>
      </c>
      <c r="M419" s="221">
        <v>100</v>
      </c>
      <c r="N419" s="403" t="s">
        <v>982</v>
      </c>
      <c r="O419" s="221">
        <v>975</v>
      </c>
      <c r="P419" s="223"/>
      <c r="Q419" s="224"/>
      <c r="R419" s="295"/>
      <c r="S419" s="309"/>
      <c r="T419" s="26" t="s">
        <v>998</v>
      </c>
      <c r="U419" s="26"/>
    </row>
    <row r="420" spans="1:21" customFormat="1" ht="31.5" hidden="1" x14ac:dyDescent="0.25">
      <c r="A420" s="1"/>
      <c r="B420" s="57">
        <v>2067</v>
      </c>
      <c r="C420" s="133">
        <v>2067</v>
      </c>
      <c r="D420" s="134" t="s">
        <v>279</v>
      </c>
      <c r="E420" s="100"/>
      <c r="F420" s="100" t="s">
        <v>20</v>
      </c>
      <c r="G420" s="125">
        <v>99.03</v>
      </c>
      <c r="H420" s="231">
        <v>1199253</v>
      </c>
      <c r="I420" s="505"/>
      <c r="J420" s="210"/>
      <c r="K420" s="210">
        <v>0</v>
      </c>
      <c r="L420" s="501" t="s">
        <v>239</v>
      </c>
      <c r="M420" s="275">
        <v>100</v>
      </c>
      <c r="N420" s="401" t="s">
        <v>982</v>
      </c>
      <c r="O420" s="275">
        <v>975</v>
      </c>
      <c r="P420" s="336"/>
      <c r="Q42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338" t="s">
        <v>239</v>
      </c>
      <c r="S420" s="275">
        <v>100</v>
      </c>
      <c r="T420" s="26" t="s">
        <v>998</v>
      </c>
      <c r="U420" s="26" t="s">
        <v>998</v>
      </c>
    </row>
    <row r="421" spans="1:21" customFormat="1" ht="59.25" hidden="1" customHeight="1" x14ac:dyDescent="0.25">
      <c r="A421" s="1"/>
      <c r="B421" s="57">
        <v>2068</v>
      </c>
      <c r="C421" s="104">
        <v>2068</v>
      </c>
      <c r="D421" s="106" t="s">
        <v>280</v>
      </c>
      <c r="E421" s="89"/>
      <c r="F421" s="89" t="s">
        <v>20</v>
      </c>
      <c r="G421" s="90">
        <v>71.930000000000007</v>
      </c>
      <c r="H421" s="229">
        <v>871072</v>
      </c>
      <c r="I421" s="505">
        <v>24.64</v>
      </c>
      <c r="J421" s="519">
        <v>24.64</v>
      </c>
      <c r="K421" s="467">
        <v>298390</v>
      </c>
      <c r="L421" s="24" t="s">
        <v>239</v>
      </c>
      <c r="M421" s="25">
        <v>100</v>
      </c>
      <c r="N421" s="285" t="s">
        <v>982</v>
      </c>
      <c r="O421" s="25">
        <v>975</v>
      </c>
      <c r="P421" s="211"/>
      <c r="Q4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20" t="s">
        <v>239</v>
      </c>
      <c r="S421" s="25">
        <v>100</v>
      </c>
      <c r="T421" s="26" t="s">
        <v>998</v>
      </c>
      <c r="U421" s="26" t="s">
        <v>998</v>
      </c>
    </row>
    <row r="422" spans="1:21" customFormat="1" ht="31.5" hidden="1" x14ac:dyDescent="0.25">
      <c r="A422" s="1"/>
      <c r="B422" s="61">
        <v>2069</v>
      </c>
      <c r="C422" s="104">
        <v>2069</v>
      </c>
      <c r="D422" s="106" t="s">
        <v>281</v>
      </c>
      <c r="E422" s="89"/>
      <c r="F422" s="89" t="s">
        <v>20</v>
      </c>
      <c r="G422" s="90">
        <v>58.32</v>
      </c>
      <c r="H422" s="229">
        <v>706255</v>
      </c>
      <c r="I422" s="505"/>
      <c r="J422" s="210"/>
      <c r="K422" s="210">
        <v>0</v>
      </c>
      <c r="L422" s="24" t="s">
        <v>239</v>
      </c>
      <c r="M422" s="25">
        <v>100</v>
      </c>
      <c r="N422" s="285" t="s">
        <v>982</v>
      </c>
      <c r="O422" s="25">
        <v>975</v>
      </c>
      <c r="P422" s="211"/>
      <c r="Q4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20" t="s">
        <v>239</v>
      </c>
      <c r="S422" s="25">
        <v>100</v>
      </c>
      <c r="T422" s="26" t="s">
        <v>998</v>
      </c>
      <c r="U422" s="26" t="s">
        <v>998</v>
      </c>
    </row>
    <row r="423" spans="1:21" ht="34.5" hidden="1" customHeight="1" x14ac:dyDescent="0.25">
      <c r="A423" s="1"/>
      <c r="B423" s="5"/>
      <c r="C423" s="699" t="s">
        <v>282</v>
      </c>
      <c r="D423" s="700"/>
      <c r="E423" s="700"/>
      <c r="F423" s="700"/>
      <c r="G423" s="552"/>
      <c r="H423" s="229"/>
      <c r="I423" s="505"/>
      <c r="J423" s="520"/>
      <c r="K423" s="210">
        <v>0</v>
      </c>
      <c r="L423" s="17" t="s">
        <v>42</v>
      </c>
      <c r="M423" s="25" t="s">
        <v>42</v>
      </c>
      <c r="N423" s="25" t="s">
        <v>42</v>
      </c>
      <c r="O423" s="25"/>
      <c r="P423" s="211"/>
      <c r="Q423" s="30"/>
      <c r="R423" s="210" t="s">
        <v>42</v>
      </c>
      <c r="S423" s="210" t="s">
        <v>42</v>
      </c>
      <c r="T423" s="210" t="s">
        <v>42</v>
      </c>
      <c r="U423" s="299" t="s">
        <v>41</v>
      </c>
    </row>
    <row r="424" spans="1:21" hidden="1" x14ac:dyDescent="0.25">
      <c r="A424" s="1"/>
      <c r="B424" s="44" t="s">
        <v>1</v>
      </c>
      <c r="C424" s="459" t="s">
        <v>1</v>
      </c>
      <c r="D424" s="459" t="s">
        <v>2</v>
      </c>
      <c r="E424" s="126" t="s">
        <v>3</v>
      </c>
      <c r="F424" s="459" t="s">
        <v>4</v>
      </c>
      <c r="G424" s="9" t="s">
        <v>5</v>
      </c>
      <c r="H424" s="491" t="s">
        <v>6</v>
      </c>
      <c r="I424" s="505"/>
      <c r="J424" s="314"/>
      <c r="K424" s="210">
        <v>0</v>
      </c>
      <c r="L424" s="17" t="s">
        <v>42</v>
      </c>
      <c r="M424" s="25" t="s">
        <v>42</v>
      </c>
      <c r="N424" s="25" t="s">
        <v>42</v>
      </c>
      <c r="O424" s="25"/>
      <c r="P424" s="211"/>
      <c r="Q424" s="30"/>
      <c r="R424" s="210" t="s">
        <v>42</v>
      </c>
      <c r="S424" s="210" t="s">
        <v>42</v>
      </c>
      <c r="T424" s="210" t="s">
        <v>42</v>
      </c>
      <c r="U424" s="299" t="s">
        <v>41</v>
      </c>
    </row>
    <row r="425" spans="1:21" customFormat="1" ht="28.5" hidden="1" x14ac:dyDescent="0.25">
      <c r="A425" s="1"/>
      <c r="B425" s="61">
        <v>3010</v>
      </c>
      <c r="C425" s="104">
        <v>3010</v>
      </c>
      <c r="D425" s="106" t="s">
        <v>283</v>
      </c>
      <c r="E425" s="89"/>
      <c r="F425" s="89" t="s">
        <v>20</v>
      </c>
      <c r="G425" s="90">
        <v>181.4</v>
      </c>
      <c r="H425" s="229">
        <v>2196754</v>
      </c>
      <c r="I425" s="505"/>
      <c r="J425" s="210"/>
      <c r="K425" s="210">
        <v>0</v>
      </c>
      <c r="L425" s="17" t="s">
        <v>979</v>
      </c>
      <c r="M425" s="25">
        <v>100</v>
      </c>
      <c r="N425" s="37" t="s">
        <v>481</v>
      </c>
      <c r="O425" s="25">
        <v>136</v>
      </c>
      <c r="P425" s="211"/>
      <c r="Q4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20" t="s">
        <v>284</v>
      </c>
      <c r="S425" s="25">
        <v>100</v>
      </c>
      <c r="T425" s="26" t="s">
        <v>998</v>
      </c>
      <c r="U425" s="26" t="s">
        <v>998</v>
      </c>
    </row>
    <row r="426" spans="1:21" customFormat="1" ht="29.45" hidden="1" customHeight="1" x14ac:dyDescent="0.25">
      <c r="A426" s="1"/>
      <c r="B426" s="5"/>
      <c r="C426" s="647" t="s">
        <v>285</v>
      </c>
      <c r="D426" s="648"/>
      <c r="E426" s="648"/>
      <c r="F426" s="648"/>
      <c r="G426" s="648"/>
      <c r="H426" s="229"/>
      <c r="I426" s="505"/>
      <c r="J426" s="520"/>
      <c r="K426" s="210">
        <v>0</v>
      </c>
      <c r="L426" s="17" t="s">
        <v>42</v>
      </c>
      <c r="M426" s="210" t="s">
        <v>42</v>
      </c>
      <c r="N426" s="210" t="s">
        <v>42</v>
      </c>
      <c r="O426" s="210" t="s">
        <v>42</v>
      </c>
      <c r="P426" s="211"/>
      <c r="Q426" s="30"/>
      <c r="R426" s="210" t="s">
        <v>42</v>
      </c>
      <c r="S426" s="210" t="s">
        <v>42</v>
      </c>
      <c r="T426" s="210" t="s">
        <v>42</v>
      </c>
      <c r="U426" s="299" t="s">
        <v>41</v>
      </c>
    </row>
    <row r="427" spans="1:21" customFormat="1" hidden="1" x14ac:dyDescent="0.25">
      <c r="A427" s="1"/>
      <c r="B427" s="44" t="s">
        <v>1</v>
      </c>
      <c r="C427" s="126" t="s">
        <v>1</v>
      </c>
      <c r="D427" s="126" t="s">
        <v>2</v>
      </c>
      <c r="E427" s="126" t="s">
        <v>3</v>
      </c>
      <c r="F427" s="89" t="s">
        <v>20</v>
      </c>
      <c r="G427" s="9" t="s">
        <v>5</v>
      </c>
      <c r="H427" s="491" t="s">
        <v>6</v>
      </c>
      <c r="I427" s="505"/>
      <c r="J427" s="314"/>
      <c r="K427" s="210">
        <v>0</v>
      </c>
      <c r="L427" s="17" t="s">
        <v>42</v>
      </c>
      <c r="M427" s="210" t="s">
        <v>42</v>
      </c>
      <c r="N427" s="210" t="s">
        <v>42</v>
      </c>
      <c r="O427" s="210" t="s">
        <v>42</v>
      </c>
      <c r="P427" s="211"/>
      <c r="Q427" s="30"/>
      <c r="R427" s="210" t="s">
        <v>42</v>
      </c>
      <c r="S427" s="210" t="s">
        <v>42</v>
      </c>
      <c r="T427" s="210" t="s">
        <v>42</v>
      </c>
      <c r="U427" s="299" t="s">
        <v>41</v>
      </c>
    </row>
    <row r="428" spans="1:21" customFormat="1" ht="28.5" hidden="1" x14ac:dyDescent="0.25">
      <c r="A428" s="1"/>
      <c r="B428" s="57">
        <v>3003</v>
      </c>
      <c r="C428" s="104">
        <v>3003</v>
      </c>
      <c r="D428" s="106" t="s">
        <v>286</v>
      </c>
      <c r="E428" s="89"/>
      <c r="F428" s="89" t="s">
        <v>20</v>
      </c>
      <c r="G428" s="90">
        <v>321.91000000000003</v>
      </c>
      <c r="H428" s="229">
        <v>3898330</v>
      </c>
      <c r="I428" s="505"/>
      <c r="J428" s="210"/>
      <c r="K428" s="210">
        <v>0</v>
      </c>
      <c r="L428" s="24" t="s">
        <v>287</v>
      </c>
      <c r="M428" s="25">
        <v>100</v>
      </c>
      <c r="N428" s="37" t="s">
        <v>481</v>
      </c>
      <c r="O428" s="25">
        <v>5248</v>
      </c>
      <c r="P428" s="211"/>
      <c r="Q4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20" t="s">
        <v>287</v>
      </c>
      <c r="S428" s="25">
        <v>100</v>
      </c>
      <c r="T428" s="26" t="s">
        <v>998</v>
      </c>
      <c r="U428" s="26" t="s">
        <v>998</v>
      </c>
    </row>
    <row r="429" spans="1:21" customFormat="1" ht="57" hidden="1" x14ac:dyDescent="0.25">
      <c r="A429" s="1"/>
      <c r="B429" s="57"/>
      <c r="C429" s="89">
        <v>90091</v>
      </c>
      <c r="D429" s="106" t="s">
        <v>288</v>
      </c>
      <c r="E429" s="89"/>
      <c r="F429" s="89" t="s">
        <v>20</v>
      </c>
      <c r="G429" s="90">
        <v>0</v>
      </c>
      <c r="H429" s="229">
        <v>0</v>
      </c>
      <c r="I429" s="505"/>
      <c r="J429" s="210"/>
      <c r="K429" s="210">
        <v>0</v>
      </c>
      <c r="L429" s="24" t="s">
        <v>287</v>
      </c>
      <c r="M429" s="37">
        <v>0</v>
      </c>
      <c r="N429" s="37" t="s">
        <v>481</v>
      </c>
      <c r="O429" s="25">
        <v>5248</v>
      </c>
      <c r="P429" s="211"/>
      <c r="Q4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2" t="s">
        <v>287</v>
      </c>
      <c r="S429" s="37">
        <v>0</v>
      </c>
      <c r="T429" s="26" t="s">
        <v>998</v>
      </c>
      <c r="U429" s="26" t="s">
        <v>998</v>
      </c>
    </row>
    <row r="430" spans="1:21" customFormat="1" ht="114" hidden="1" x14ac:dyDescent="0.25">
      <c r="A430" s="1"/>
      <c r="B430" s="57"/>
      <c r="C430" s="89">
        <v>91121</v>
      </c>
      <c r="D430" s="106" t="s">
        <v>289</v>
      </c>
      <c r="E430" s="89"/>
      <c r="F430" s="89" t="s">
        <v>20</v>
      </c>
      <c r="G430" s="90">
        <v>128.76</v>
      </c>
      <c r="H430" s="229">
        <v>1559284</v>
      </c>
      <c r="I430" s="505"/>
      <c r="J430" s="210"/>
      <c r="K430" s="210">
        <v>0</v>
      </c>
      <c r="L430" s="24" t="s">
        <v>287</v>
      </c>
      <c r="M430" s="37">
        <v>40</v>
      </c>
      <c r="N430" s="37" t="s">
        <v>481</v>
      </c>
      <c r="O430" s="25">
        <v>5248</v>
      </c>
      <c r="P430" s="211"/>
      <c r="Q4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2" t="s">
        <v>287</v>
      </c>
      <c r="S430" s="37">
        <v>40</v>
      </c>
      <c r="T430" s="26" t="s">
        <v>998</v>
      </c>
      <c r="U430" s="26" t="s">
        <v>998</v>
      </c>
    </row>
    <row r="431" spans="1:21" customFormat="1" ht="114" hidden="1" x14ac:dyDescent="0.25">
      <c r="A431" s="1"/>
      <c r="B431" s="57"/>
      <c r="C431" s="89">
        <v>91122</v>
      </c>
      <c r="D431" s="106" t="s">
        <v>290</v>
      </c>
      <c r="E431" s="89"/>
      <c r="F431" s="89" t="s">
        <v>20</v>
      </c>
      <c r="G431" s="90">
        <v>160.94999999999999</v>
      </c>
      <c r="H431" s="229">
        <v>1949105</v>
      </c>
      <c r="I431" s="505"/>
      <c r="J431" s="286"/>
      <c r="K431" s="210">
        <v>0</v>
      </c>
      <c r="L431" s="24" t="s">
        <v>287</v>
      </c>
      <c r="M431" s="37">
        <v>50</v>
      </c>
      <c r="N431" s="37" t="s">
        <v>481</v>
      </c>
      <c r="O431" s="25">
        <v>5248</v>
      </c>
      <c r="P431" s="211"/>
      <c r="Q4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2" t="s">
        <v>287</v>
      </c>
      <c r="S431" s="37">
        <v>50</v>
      </c>
      <c r="T431" s="26" t="s">
        <v>998</v>
      </c>
      <c r="U431" s="26" t="s">
        <v>998</v>
      </c>
    </row>
    <row r="432" spans="1:21" customFormat="1" ht="128.25" hidden="1" x14ac:dyDescent="0.25">
      <c r="A432" s="1"/>
      <c r="B432" s="57"/>
      <c r="C432" s="89">
        <v>91123</v>
      </c>
      <c r="D432" s="127" t="s">
        <v>291</v>
      </c>
      <c r="E432" s="89"/>
      <c r="F432" s="89" t="s">
        <v>20</v>
      </c>
      <c r="G432" s="90">
        <v>193.14</v>
      </c>
      <c r="H432" s="229">
        <v>2338925</v>
      </c>
      <c r="I432" s="505"/>
      <c r="J432" s="286"/>
      <c r="K432" s="210">
        <v>0</v>
      </c>
      <c r="L432" s="24" t="s">
        <v>287</v>
      </c>
      <c r="M432" s="37">
        <v>60</v>
      </c>
      <c r="N432" s="37" t="s">
        <v>481</v>
      </c>
      <c r="O432" s="25">
        <v>5248</v>
      </c>
      <c r="P432" s="211"/>
      <c r="Q4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2" t="s">
        <v>287</v>
      </c>
      <c r="S432" s="37">
        <v>60</v>
      </c>
      <c r="T432" s="26" t="s">
        <v>998</v>
      </c>
      <c r="U432" s="26" t="s">
        <v>998</v>
      </c>
    </row>
    <row r="433" spans="1:21" customFormat="1" ht="114" hidden="1" x14ac:dyDescent="0.25">
      <c r="A433" s="1"/>
      <c r="B433" s="57"/>
      <c r="C433" s="97">
        <v>92121</v>
      </c>
      <c r="D433" s="106" t="s">
        <v>292</v>
      </c>
      <c r="E433" s="89"/>
      <c r="F433" s="89" t="s">
        <v>20</v>
      </c>
      <c r="G433" s="90">
        <v>225.34</v>
      </c>
      <c r="H433" s="229">
        <v>2728867</v>
      </c>
      <c r="I433" s="505"/>
      <c r="J433" s="210"/>
      <c r="K433" s="210">
        <v>0</v>
      </c>
      <c r="L433" s="24" t="s">
        <v>287</v>
      </c>
      <c r="M433" s="37">
        <v>70</v>
      </c>
      <c r="N433" s="37" t="s">
        <v>481</v>
      </c>
      <c r="O433" s="25">
        <v>5248</v>
      </c>
      <c r="P433" s="211"/>
      <c r="Q4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2" t="s">
        <v>287</v>
      </c>
      <c r="S433" s="37">
        <v>70</v>
      </c>
      <c r="T433" s="26" t="s">
        <v>998</v>
      </c>
      <c r="U433" s="26" t="s">
        <v>998</v>
      </c>
    </row>
    <row r="434" spans="1:21" customFormat="1" ht="114" hidden="1" x14ac:dyDescent="0.25">
      <c r="A434" s="1"/>
      <c r="B434" s="57"/>
      <c r="C434" s="97">
        <v>92122</v>
      </c>
      <c r="D434" s="106" t="s">
        <v>293</v>
      </c>
      <c r="E434" s="89"/>
      <c r="F434" s="89" t="s">
        <v>20</v>
      </c>
      <c r="G434" s="90">
        <v>257.52999999999997</v>
      </c>
      <c r="H434" s="229">
        <v>3118688</v>
      </c>
      <c r="I434" s="505"/>
      <c r="J434" s="210"/>
      <c r="K434" s="210">
        <v>0</v>
      </c>
      <c r="L434" s="24" t="s">
        <v>287</v>
      </c>
      <c r="M434" s="37">
        <v>80</v>
      </c>
      <c r="N434" s="37" t="s">
        <v>481</v>
      </c>
      <c r="O434" s="25">
        <v>5248</v>
      </c>
      <c r="P434" s="211"/>
      <c r="Q4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2" t="s">
        <v>287</v>
      </c>
      <c r="S434" s="37">
        <v>80</v>
      </c>
      <c r="T434" s="26" t="s">
        <v>998</v>
      </c>
      <c r="U434" s="26" t="s">
        <v>998</v>
      </c>
    </row>
    <row r="435" spans="1:21" customFormat="1" ht="114" hidden="1" x14ac:dyDescent="0.25">
      <c r="A435" s="1"/>
      <c r="B435" s="57"/>
      <c r="C435" s="97">
        <v>92123</v>
      </c>
      <c r="D435" s="106" t="s">
        <v>294</v>
      </c>
      <c r="E435" s="89"/>
      <c r="F435" s="89" t="s">
        <v>20</v>
      </c>
      <c r="G435" s="90">
        <v>289.72000000000003</v>
      </c>
      <c r="H435" s="229">
        <v>3508509</v>
      </c>
      <c r="I435" s="505"/>
      <c r="J435" s="210"/>
      <c r="K435" s="210">
        <v>0</v>
      </c>
      <c r="L435" s="24" t="s">
        <v>287</v>
      </c>
      <c r="M435" s="37">
        <v>90</v>
      </c>
      <c r="N435" s="37" t="s">
        <v>481</v>
      </c>
      <c r="O435" s="25">
        <v>5248</v>
      </c>
      <c r="P435" s="211"/>
      <c r="Q4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2" t="s">
        <v>287</v>
      </c>
      <c r="S435" s="37">
        <v>90</v>
      </c>
      <c r="T435" s="26" t="s">
        <v>998</v>
      </c>
      <c r="U435" s="26" t="s">
        <v>998</v>
      </c>
    </row>
    <row r="436" spans="1:21" customFormat="1" ht="28.5" hidden="1" x14ac:dyDescent="0.25">
      <c r="A436" s="1"/>
      <c r="B436" s="57">
        <v>3004</v>
      </c>
      <c r="C436" s="104">
        <v>3004</v>
      </c>
      <c r="D436" s="106" t="s">
        <v>295</v>
      </c>
      <c r="E436" s="89"/>
      <c r="F436" s="89" t="s">
        <v>20</v>
      </c>
      <c r="G436" s="90">
        <v>364.36</v>
      </c>
      <c r="H436" s="229">
        <v>4412400</v>
      </c>
      <c r="I436" s="505"/>
      <c r="J436" s="210"/>
      <c r="K436" s="210">
        <v>0</v>
      </c>
      <c r="L436" s="24" t="s">
        <v>287</v>
      </c>
      <c r="M436" s="25">
        <v>100</v>
      </c>
      <c r="N436" s="37" t="s">
        <v>481</v>
      </c>
      <c r="O436" s="25">
        <v>5249</v>
      </c>
      <c r="P436" s="211"/>
      <c r="Q4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20" t="s">
        <v>287</v>
      </c>
      <c r="S436" s="25">
        <v>100</v>
      </c>
      <c r="T436" s="26" t="s">
        <v>998</v>
      </c>
      <c r="U436" s="26" t="s">
        <v>998</v>
      </c>
    </row>
    <row r="437" spans="1:21" customFormat="1" ht="62.25" hidden="1" customHeight="1" x14ac:dyDescent="0.25">
      <c r="A437" s="1"/>
      <c r="B437" s="61"/>
      <c r="C437" s="89">
        <v>90092</v>
      </c>
      <c r="D437" s="106" t="s">
        <v>296</v>
      </c>
      <c r="E437" s="89"/>
      <c r="F437" s="89" t="s">
        <v>20</v>
      </c>
      <c r="G437" s="90">
        <v>0</v>
      </c>
      <c r="H437" s="229">
        <v>0</v>
      </c>
      <c r="I437" s="505"/>
      <c r="J437" s="210"/>
      <c r="K437" s="210">
        <v>0</v>
      </c>
      <c r="L437" s="24" t="s">
        <v>287</v>
      </c>
      <c r="M437" s="37">
        <v>0</v>
      </c>
      <c r="N437" s="37" t="s">
        <v>481</v>
      </c>
      <c r="O437" s="25">
        <v>5249</v>
      </c>
      <c r="P437" s="211"/>
      <c r="Q43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2" t="s">
        <v>287</v>
      </c>
      <c r="S437" s="37">
        <v>0</v>
      </c>
      <c r="T437" s="26" t="s">
        <v>998</v>
      </c>
      <c r="U437" s="26" t="s">
        <v>998</v>
      </c>
    </row>
    <row r="438" spans="1:21" customFormat="1" ht="99.75" hidden="1" x14ac:dyDescent="0.25">
      <c r="A438" s="1"/>
      <c r="B438" s="61"/>
      <c r="C438" s="89">
        <v>91124</v>
      </c>
      <c r="D438" s="106" t="s">
        <v>297</v>
      </c>
      <c r="E438" s="89"/>
      <c r="F438" s="89" t="s">
        <v>20</v>
      </c>
      <c r="G438" s="90">
        <v>145.72999999999999</v>
      </c>
      <c r="H438" s="229">
        <v>1764790</v>
      </c>
      <c r="I438" s="505"/>
      <c r="J438" s="210"/>
      <c r="K438" s="210">
        <v>0</v>
      </c>
      <c r="L438" s="24" t="s">
        <v>287</v>
      </c>
      <c r="M438" s="37">
        <v>40</v>
      </c>
      <c r="N438" s="37" t="s">
        <v>481</v>
      </c>
      <c r="O438" s="25">
        <v>5249</v>
      </c>
      <c r="P438" s="211"/>
      <c r="Q43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2" t="s">
        <v>287</v>
      </c>
      <c r="S438" s="37">
        <v>40</v>
      </c>
      <c r="T438" s="26" t="s">
        <v>998</v>
      </c>
      <c r="U438" s="26" t="s">
        <v>998</v>
      </c>
    </row>
    <row r="439" spans="1:21" customFormat="1" ht="99.75" hidden="1" x14ac:dyDescent="0.25">
      <c r="A439" s="1"/>
      <c r="B439" s="61"/>
      <c r="C439" s="89">
        <v>91125</v>
      </c>
      <c r="D439" s="106" t="s">
        <v>298</v>
      </c>
      <c r="E439" s="89"/>
      <c r="F439" s="89" t="s">
        <v>20</v>
      </c>
      <c r="G439" s="90">
        <v>182.2</v>
      </c>
      <c r="H439" s="229">
        <v>2206442</v>
      </c>
      <c r="I439" s="505"/>
      <c r="J439" s="210"/>
      <c r="K439" s="210">
        <v>0</v>
      </c>
      <c r="L439" s="24" t="s">
        <v>287</v>
      </c>
      <c r="M439" s="37">
        <v>50</v>
      </c>
      <c r="N439" s="37" t="s">
        <v>481</v>
      </c>
      <c r="O439" s="25">
        <v>5249</v>
      </c>
      <c r="P439" s="211"/>
      <c r="Q4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2" t="s">
        <v>287</v>
      </c>
      <c r="S439" s="37">
        <v>50</v>
      </c>
      <c r="T439" s="26" t="s">
        <v>998</v>
      </c>
      <c r="U439" s="26" t="s">
        <v>998</v>
      </c>
    </row>
    <row r="440" spans="1:21" customFormat="1" ht="114" hidden="1" x14ac:dyDescent="0.25">
      <c r="A440" s="1"/>
      <c r="B440" s="61"/>
      <c r="C440" s="89">
        <v>91126</v>
      </c>
      <c r="D440" s="127" t="s">
        <v>299</v>
      </c>
      <c r="E440" s="89"/>
      <c r="F440" s="89" t="s">
        <v>20</v>
      </c>
      <c r="G440" s="90">
        <v>218.63</v>
      </c>
      <c r="H440" s="229">
        <v>2647609</v>
      </c>
      <c r="I440" s="505"/>
      <c r="J440" s="210"/>
      <c r="K440" s="210">
        <v>0</v>
      </c>
      <c r="L440" s="24" t="s">
        <v>287</v>
      </c>
      <c r="M440" s="37">
        <v>60</v>
      </c>
      <c r="N440" s="37" t="s">
        <v>481</v>
      </c>
      <c r="O440" s="25">
        <v>5249</v>
      </c>
      <c r="P440" s="211"/>
      <c r="Q4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2" t="s">
        <v>287</v>
      </c>
      <c r="S440" s="37">
        <v>60</v>
      </c>
      <c r="T440" s="26" t="s">
        <v>998</v>
      </c>
      <c r="U440" s="26" t="s">
        <v>998</v>
      </c>
    </row>
    <row r="441" spans="1:21" customFormat="1" ht="99.75" hidden="1" x14ac:dyDescent="0.25">
      <c r="A441" s="1"/>
      <c r="B441" s="61"/>
      <c r="C441" s="97">
        <v>92124</v>
      </c>
      <c r="D441" s="106" t="s">
        <v>300</v>
      </c>
      <c r="E441" s="89"/>
      <c r="F441" s="89" t="s">
        <v>20</v>
      </c>
      <c r="G441" s="90">
        <v>255.07</v>
      </c>
      <c r="H441" s="229">
        <v>3088898</v>
      </c>
      <c r="I441" s="505"/>
      <c r="J441" s="210"/>
      <c r="K441" s="210">
        <v>0</v>
      </c>
      <c r="L441" s="24" t="s">
        <v>287</v>
      </c>
      <c r="M441" s="37">
        <v>70</v>
      </c>
      <c r="N441" s="37" t="s">
        <v>481</v>
      </c>
      <c r="O441" s="25">
        <v>5249</v>
      </c>
      <c r="P441" s="211"/>
      <c r="Q4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2" t="s">
        <v>287</v>
      </c>
      <c r="S441" s="37">
        <v>70</v>
      </c>
      <c r="T441" s="26" t="s">
        <v>998</v>
      </c>
      <c r="U441" s="26" t="s">
        <v>998</v>
      </c>
    </row>
    <row r="442" spans="1:21" customFormat="1" ht="99.75" hidden="1" x14ac:dyDescent="0.25">
      <c r="A442" s="1"/>
      <c r="B442" s="61"/>
      <c r="C442" s="97">
        <v>92125</v>
      </c>
      <c r="D442" s="106" t="s">
        <v>301</v>
      </c>
      <c r="E442" s="89"/>
      <c r="F442" s="89" t="s">
        <v>20</v>
      </c>
      <c r="G442" s="90">
        <v>291.5</v>
      </c>
      <c r="H442" s="229">
        <v>3530065</v>
      </c>
      <c r="I442" s="505"/>
      <c r="J442" s="210"/>
      <c r="K442" s="210">
        <v>0</v>
      </c>
      <c r="L442" s="24" t="s">
        <v>287</v>
      </c>
      <c r="M442" s="37">
        <v>80</v>
      </c>
      <c r="N442" s="37" t="s">
        <v>481</v>
      </c>
      <c r="O442" s="25">
        <v>5249</v>
      </c>
      <c r="P442" s="211"/>
      <c r="Q4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2" t="s">
        <v>287</v>
      </c>
      <c r="S442" s="37">
        <v>80</v>
      </c>
      <c r="T442" s="26" t="s">
        <v>998</v>
      </c>
      <c r="U442" s="26" t="s">
        <v>998</v>
      </c>
    </row>
    <row r="443" spans="1:21" customFormat="1" ht="99.75" hidden="1" x14ac:dyDescent="0.25">
      <c r="A443" s="1"/>
      <c r="B443" s="61"/>
      <c r="C443" s="97">
        <v>92126</v>
      </c>
      <c r="D443" s="106" t="s">
        <v>302</v>
      </c>
      <c r="E443" s="89"/>
      <c r="F443" s="89" t="s">
        <v>20</v>
      </c>
      <c r="G443" s="90">
        <v>327.93</v>
      </c>
      <c r="H443" s="229">
        <v>3971232</v>
      </c>
      <c r="I443" s="505"/>
      <c r="J443" s="286"/>
      <c r="K443" s="210">
        <v>0</v>
      </c>
      <c r="L443" s="24" t="s">
        <v>287</v>
      </c>
      <c r="M443" s="37">
        <v>90</v>
      </c>
      <c r="N443" s="37" t="s">
        <v>481</v>
      </c>
      <c r="O443" s="25">
        <v>5249</v>
      </c>
      <c r="P443" s="211"/>
      <c r="Q4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2" t="s">
        <v>287</v>
      </c>
      <c r="S443" s="37">
        <v>90</v>
      </c>
      <c r="T443" s="26" t="s">
        <v>998</v>
      </c>
      <c r="U443" s="26" t="s">
        <v>998</v>
      </c>
    </row>
    <row r="444" spans="1:21" customFormat="1" ht="28.5" hidden="1" x14ac:dyDescent="0.25">
      <c r="A444" s="1"/>
      <c r="B444" s="61">
        <v>3005</v>
      </c>
      <c r="C444" s="114">
        <v>3005</v>
      </c>
      <c r="D444" s="106" t="s">
        <v>303</v>
      </c>
      <c r="E444" s="89"/>
      <c r="F444" s="89" t="s">
        <v>20</v>
      </c>
      <c r="G444" s="90">
        <v>367.92</v>
      </c>
      <c r="H444" s="229">
        <v>4455511</v>
      </c>
      <c r="I444" s="505"/>
      <c r="J444" s="286"/>
      <c r="K444" s="210">
        <v>0</v>
      </c>
      <c r="L444" s="24" t="s">
        <v>287</v>
      </c>
      <c r="M444" s="25">
        <v>100</v>
      </c>
      <c r="N444" s="37" t="s">
        <v>481</v>
      </c>
      <c r="O444" s="25">
        <v>1880</v>
      </c>
      <c r="P444" s="211"/>
      <c r="Q4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20" t="s">
        <v>287</v>
      </c>
      <c r="S444" s="25">
        <v>100</v>
      </c>
      <c r="T444" s="26" t="s">
        <v>998</v>
      </c>
      <c r="U444" s="26" t="s">
        <v>998</v>
      </c>
    </row>
    <row r="445" spans="1:21" customFormat="1" ht="29.25" hidden="1" customHeight="1" x14ac:dyDescent="0.25">
      <c r="A445" s="1"/>
      <c r="B445" s="5"/>
      <c r="C445" s="647" t="s">
        <v>304</v>
      </c>
      <c r="D445" s="648"/>
      <c r="E445" s="648"/>
      <c r="F445" s="648"/>
      <c r="G445" s="532"/>
      <c r="H445" s="229"/>
      <c r="I445" s="505"/>
      <c r="J445" s="520"/>
      <c r="K445" s="210">
        <v>0</v>
      </c>
      <c r="L445" s="17" t="s">
        <v>42</v>
      </c>
      <c r="M445" s="25" t="s">
        <v>42</v>
      </c>
      <c r="N445" s="210" t="s">
        <v>42</v>
      </c>
      <c r="O445" s="210" t="s">
        <v>42</v>
      </c>
      <c r="P445" s="211"/>
      <c r="Q445" s="30"/>
      <c r="R445" s="210" t="s">
        <v>42</v>
      </c>
      <c r="S445" s="210" t="s">
        <v>42</v>
      </c>
      <c r="T445" s="210" t="s">
        <v>42</v>
      </c>
      <c r="U445" s="299" t="s">
        <v>41</v>
      </c>
    </row>
    <row r="446" spans="1:21" customFormat="1" hidden="1" x14ac:dyDescent="0.25">
      <c r="A446" s="1"/>
      <c r="B446" s="44" t="s">
        <v>1</v>
      </c>
      <c r="C446" s="126" t="s">
        <v>1</v>
      </c>
      <c r="D446" s="126" t="s">
        <v>2</v>
      </c>
      <c r="E446" s="126" t="s">
        <v>3</v>
      </c>
      <c r="F446" s="126" t="s">
        <v>4</v>
      </c>
      <c r="G446" s="9" t="s">
        <v>5</v>
      </c>
      <c r="H446" s="491" t="s">
        <v>6</v>
      </c>
      <c r="I446" s="505"/>
      <c r="J446" s="314"/>
      <c r="K446" s="210">
        <v>0</v>
      </c>
      <c r="L446" s="17" t="s">
        <v>42</v>
      </c>
      <c r="M446" s="25" t="s">
        <v>42</v>
      </c>
      <c r="N446" s="210" t="s">
        <v>42</v>
      </c>
      <c r="O446" s="210" t="s">
        <v>42</v>
      </c>
      <c r="P446" s="211"/>
      <c r="Q446" s="30"/>
      <c r="R446" s="210" t="s">
        <v>42</v>
      </c>
      <c r="S446" s="210" t="s">
        <v>42</v>
      </c>
      <c r="T446" s="210" t="s">
        <v>42</v>
      </c>
      <c r="U446" s="299" t="s">
        <v>41</v>
      </c>
    </row>
    <row r="447" spans="1:21" customFormat="1" ht="28.5" hidden="1" x14ac:dyDescent="0.25">
      <c r="A447" s="1"/>
      <c r="B447" s="61">
        <v>3006</v>
      </c>
      <c r="C447" s="104">
        <v>3006</v>
      </c>
      <c r="D447" s="106" t="s">
        <v>305</v>
      </c>
      <c r="E447" s="89"/>
      <c r="F447" s="89" t="s">
        <v>20</v>
      </c>
      <c r="G447" s="90">
        <v>675.67</v>
      </c>
      <c r="H447" s="229">
        <v>8182364</v>
      </c>
      <c r="I447" s="505"/>
      <c r="J447" s="210"/>
      <c r="K447" s="210">
        <v>0</v>
      </c>
      <c r="L447" s="17" t="s">
        <v>979</v>
      </c>
      <c r="M447" s="25">
        <v>100</v>
      </c>
      <c r="N447" s="37" t="s">
        <v>481</v>
      </c>
      <c r="O447" s="25">
        <v>944</v>
      </c>
      <c r="P447" s="211"/>
      <c r="Q4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20" t="s">
        <v>176</v>
      </c>
      <c r="S447" s="25">
        <v>100</v>
      </c>
      <c r="T447" s="26" t="s">
        <v>998</v>
      </c>
      <c r="U447" s="26" t="s">
        <v>998</v>
      </c>
    </row>
    <row r="448" spans="1:21" customFormat="1" ht="42.75" hidden="1" x14ac:dyDescent="0.25">
      <c r="A448" s="1"/>
      <c r="B448" s="61"/>
      <c r="C448" s="122">
        <v>90093</v>
      </c>
      <c r="D448" s="106" t="s">
        <v>306</v>
      </c>
      <c r="E448" s="89"/>
      <c r="F448" s="89" t="s">
        <v>20</v>
      </c>
      <c r="G448" s="90">
        <v>0</v>
      </c>
      <c r="H448" s="229">
        <v>0</v>
      </c>
      <c r="I448" s="505"/>
      <c r="J448" s="521"/>
      <c r="K448" s="210">
        <v>0</v>
      </c>
      <c r="L448" s="17" t="s">
        <v>979</v>
      </c>
      <c r="M448" s="37">
        <v>0</v>
      </c>
      <c r="N448" s="37" t="s">
        <v>481</v>
      </c>
      <c r="O448" s="25">
        <v>944</v>
      </c>
      <c r="P448" s="211"/>
      <c r="Q4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20" t="s">
        <v>176</v>
      </c>
      <c r="S448" s="37">
        <v>0</v>
      </c>
      <c r="T448" s="26" t="s">
        <v>998</v>
      </c>
      <c r="U448" s="26" t="s">
        <v>998</v>
      </c>
    </row>
    <row r="449" spans="1:24" customFormat="1" ht="114" hidden="1" x14ac:dyDescent="0.25">
      <c r="A449" s="1"/>
      <c r="B449" s="61"/>
      <c r="C449" s="89">
        <v>91127</v>
      </c>
      <c r="D449" s="106" t="s">
        <v>307</v>
      </c>
      <c r="E449" s="89"/>
      <c r="F449" s="89" t="s">
        <v>20</v>
      </c>
      <c r="G449" s="90">
        <v>270.25</v>
      </c>
      <c r="H449" s="229">
        <v>3272728</v>
      </c>
      <c r="I449" s="505"/>
      <c r="J449" s="210"/>
      <c r="K449" s="210">
        <v>0</v>
      </c>
      <c r="L449" s="17" t="s">
        <v>979</v>
      </c>
      <c r="M449" s="37">
        <v>40</v>
      </c>
      <c r="N449" s="37" t="s">
        <v>481</v>
      </c>
      <c r="O449" s="25">
        <v>944</v>
      </c>
      <c r="P449" s="211"/>
      <c r="Q4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20" t="s">
        <v>176</v>
      </c>
      <c r="S449" s="37">
        <v>40</v>
      </c>
      <c r="T449" s="26" t="s">
        <v>998</v>
      </c>
      <c r="U449" s="26" t="s">
        <v>998</v>
      </c>
    </row>
    <row r="450" spans="1:24" customFormat="1" ht="117" hidden="1" customHeight="1" x14ac:dyDescent="0.25">
      <c r="A450" s="1"/>
      <c r="B450" s="61"/>
      <c r="C450" s="89">
        <v>91128</v>
      </c>
      <c r="D450" s="106" t="s">
        <v>308</v>
      </c>
      <c r="E450" s="89"/>
      <c r="F450" s="89" t="s">
        <v>20</v>
      </c>
      <c r="G450" s="90">
        <v>337.85</v>
      </c>
      <c r="H450" s="229">
        <v>4091364</v>
      </c>
      <c r="I450" s="505"/>
      <c r="J450" s="210"/>
      <c r="K450" s="210">
        <v>0</v>
      </c>
      <c r="L450" s="17" t="s">
        <v>979</v>
      </c>
      <c r="M450" s="37">
        <v>50</v>
      </c>
      <c r="N450" s="37" t="s">
        <v>481</v>
      </c>
      <c r="O450" s="25">
        <v>944</v>
      </c>
      <c r="P450" s="211"/>
      <c r="Q4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20" t="s">
        <v>176</v>
      </c>
      <c r="S450" s="37">
        <v>50</v>
      </c>
      <c r="T450" s="26" t="s">
        <v>998</v>
      </c>
      <c r="U450" s="26" t="s">
        <v>998</v>
      </c>
      <c r="X450">
        <f>+ROUND(G447*50%,2)</f>
        <v>337.84</v>
      </c>
    </row>
    <row r="451" spans="1:24" customFormat="1" ht="117.75" hidden="1" customHeight="1" x14ac:dyDescent="0.25">
      <c r="A451" s="1"/>
      <c r="B451" s="61"/>
      <c r="C451" s="89">
        <v>91129</v>
      </c>
      <c r="D451" s="127" t="s">
        <v>309</v>
      </c>
      <c r="E451" s="89"/>
      <c r="F451" s="89" t="s">
        <v>20</v>
      </c>
      <c r="G451" s="90">
        <v>405.42</v>
      </c>
      <c r="H451" s="229">
        <v>4909636</v>
      </c>
      <c r="I451" s="505"/>
      <c r="J451" s="210"/>
      <c r="K451" s="210">
        <v>0</v>
      </c>
      <c r="L451" s="17" t="s">
        <v>979</v>
      </c>
      <c r="M451" s="37">
        <v>60</v>
      </c>
      <c r="N451" s="37" t="s">
        <v>481</v>
      </c>
      <c r="O451" s="25">
        <v>944</v>
      </c>
      <c r="P451" s="211"/>
      <c r="Q4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20" t="s">
        <v>176</v>
      </c>
      <c r="S451" s="37">
        <v>60</v>
      </c>
      <c r="T451" s="26" t="s">
        <v>998</v>
      </c>
      <c r="U451" s="26" t="s">
        <v>998</v>
      </c>
    </row>
    <row r="452" spans="1:24" customFormat="1" ht="114" hidden="1" x14ac:dyDescent="0.25">
      <c r="A452" s="1"/>
      <c r="B452" s="61"/>
      <c r="C452" s="97">
        <v>92127</v>
      </c>
      <c r="D452" s="106" t="s">
        <v>310</v>
      </c>
      <c r="E452" s="89"/>
      <c r="F452" s="89" t="s">
        <v>20</v>
      </c>
      <c r="G452" s="90">
        <v>472.98</v>
      </c>
      <c r="H452" s="229">
        <v>5727788</v>
      </c>
      <c r="I452" s="505"/>
      <c r="J452" s="210"/>
      <c r="K452" s="210">
        <v>0</v>
      </c>
      <c r="L452" s="17" t="s">
        <v>979</v>
      </c>
      <c r="M452" s="37">
        <v>70</v>
      </c>
      <c r="N452" s="37" t="s">
        <v>481</v>
      </c>
      <c r="O452" s="25">
        <v>944</v>
      </c>
      <c r="P452" s="211"/>
      <c r="Q4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20" t="s">
        <v>176</v>
      </c>
      <c r="S452" s="37">
        <v>70</v>
      </c>
      <c r="T452" s="26" t="s">
        <v>998</v>
      </c>
      <c r="U452" s="26" t="s">
        <v>998</v>
      </c>
    </row>
    <row r="453" spans="1:24" customFormat="1" ht="114" hidden="1" x14ac:dyDescent="0.25">
      <c r="A453" s="1"/>
      <c r="B453" s="61"/>
      <c r="C453" s="97">
        <v>92128</v>
      </c>
      <c r="D453" s="106" t="s">
        <v>311</v>
      </c>
      <c r="E453" s="89"/>
      <c r="F453" s="89" t="s">
        <v>20</v>
      </c>
      <c r="G453" s="90">
        <v>540.54</v>
      </c>
      <c r="H453" s="229">
        <v>6545939</v>
      </c>
      <c r="I453" s="505"/>
      <c r="J453" s="210"/>
      <c r="K453" s="210">
        <v>0</v>
      </c>
      <c r="L453" s="17" t="s">
        <v>979</v>
      </c>
      <c r="M453" s="37">
        <v>80</v>
      </c>
      <c r="N453" s="37" t="s">
        <v>481</v>
      </c>
      <c r="O453" s="25">
        <v>944</v>
      </c>
      <c r="P453" s="211"/>
      <c r="Q4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20" t="s">
        <v>176</v>
      </c>
      <c r="S453" s="37">
        <v>80</v>
      </c>
      <c r="T453" s="26" t="s">
        <v>998</v>
      </c>
      <c r="U453" s="26" t="s">
        <v>998</v>
      </c>
    </row>
    <row r="454" spans="1:24" customFormat="1" ht="114" hidden="1" x14ac:dyDescent="0.25">
      <c r="A454" s="1"/>
      <c r="B454" s="61"/>
      <c r="C454" s="97">
        <v>92129</v>
      </c>
      <c r="D454" s="106" t="s">
        <v>312</v>
      </c>
      <c r="E454" s="89"/>
      <c r="F454" s="89" t="s">
        <v>20</v>
      </c>
      <c r="G454" s="90">
        <v>608.1</v>
      </c>
      <c r="H454" s="229">
        <v>7364091</v>
      </c>
      <c r="I454" s="505"/>
      <c r="J454" s="210"/>
      <c r="K454" s="210">
        <v>0</v>
      </c>
      <c r="L454" s="17" t="s">
        <v>979</v>
      </c>
      <c r="M454" s="37">
        <v>90</v>
      </c>
      <c r="N454" s="37" t="s">
        <v>481</v>
      </c>
      <c r="O454" s="25">
        <v>944</v>
      </c>
      <c r="P454" s="211"/>
      <c r="Q4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20" t="s">
        <v>176</v>
      </c>
      <c r="S454" s="37">
        <v>90</v>
      </c>
      <c r="T454" s="26" t="s">
        <v>998</v>
      </c>
      <c r="U454" s="26" t="s">
        <v>998</v>
      </c>
    </row>
    <row r="455" spans="1:24" customFormat="1" ht="15" hidden="1" customHeight="1" x14ac:dyDescent="0.25">
      <c r="A455" s="1"/>
      <c r="B455" s="5"/>
      <c r="C455" s="647" t="s">
        <v>313</v>
      </c>
      <c r="D455" s="648"/>
      <c r="E455" s="648"/>
      <c r="F455" s="648"/>
      <c r="G455" s="532"/>
      <c r="H455" s="229"/>
      <c r="I455" s="505"/>
      <c r="J455" s="520"/>
      <c r="K455" s="210">
        <v>0</v>
      </c>
      <c r="L455" s="17" t="s">
        <v>42</v>
      </c>
      <c r="M455" s="210" t="s">
        <v>42</v>
      </c>
      <c r="N455" s="210" t="s">
        <v>42</v>
      </c>
      <c r="O455" s="210" t="s">
        <v>42</v>
      </c>
      <c r="P455" s="211"/>
      <c r="Q455" s="30"/>
      <c r="R455" s="210" t="s">
        <v>42</v>
      </c>
      <c r="S455" s="210" t="s">
        <v>42</v>
      </c>
      <c r="T455" s="210" t="s">
        <v>42</v>
      </c>
      <c r="U455" s="299" t="s">
        <v>41</v>
      </c>
    </row>
    <row r="456" spans="1:24" customFormat="1" hidden="1" x14ac:dyDescent="0.25">
      <c r="A456" s="1"/>
      <c r="B456" s="44" t="s">
        <v>1</v>
      </c>
      <c r="C456" s="124" t="s">
        <v>1</v>
      </c>
      <c r="D456" s="124" t="s">
        <v>2</v>
      </c>
      <c r="E456" s="124" t="s">
        <v>3</v>
      </c>
      <c r="F456" s="124" t="s">
        <v>4</v>
      </c>
      <c r="G456" s="105" t="s">
        <v>5</v>
      </c>
      <c r="H456" s="543" t="s">
        <v>6</v>
      </c>
      <c r="I456" s="505"/>
      <c r="J456" s="314"/>
      <c r="K456" s="210">
        <v>0</v>
      </c>
      <c r="L456" s="208" t="s">
        <v>42</v>
      </c>
      <c r="M456" s="346" t="s">
        <v>42</v>
      </c>
      <c r="N456" s="346" t="s">
        <v>42</v>
      </c>
      <c r="O456" s="346" t="s">
        <v>42</v>
      </c>
      <c r="P456" s="334"/>
      <c r="Q456" s="335"/>
      <c r="R456" s="346" t="s">
        <v>42</v>
      </c>
      <c r="S456" s="346" t="s">
        <v>42</v>
      </c>
      <c r="T456" s="346" t="s">
        <v>42</v>
      </c>
      <c r="U456" s="299" t="s">
        <v>41</v>
      </c>
    </row>
    <row r="457" spans="1:24" customFormat="1" ht="14.25" hidden="1" customHeight="1" x14ac:dyDescent="0.25">
      <c r="A457" s="23"/>
      <c r="B457" s="57">
        <v>3040</v>
      </c>
      <c r="C457" s="595">
        <v>3040</v>
      </c>
      <c r="D457" s="586" t="s">
        <v>314</v>
      </c>
      <c r="E457" s="109">
        <v>1</v>
      </c>
      <c r="F457" s="109" t="s">
        <v>315</v>
      </c>
      <c r="G457" s="110">
        <v>212.27</v>
      </c>
      <c r="H457" s="266">
        <v>2570590</v>
      </c>
      <c r="I457" s="120"/>
      <c r="J457" s="522"/>
      <c r="K457" s="210">
        <v>0</v>
      </c>
      <c r="L457" s="498" t="s">
        <v>287</v>
      </c>
      <c r="M457" s="215">
        <v>100</v>
      </c>
      <c r="N457" s="216" t="s">
        <v>481</v>
      </c>
      <c r="O457" s="216" t="s">
        <v>316</v>
      </c>
      <c r="P457" s="217"/>
      <c r="Q45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348" t="s">
        <v>287</v>
      </c>
      <c r="S457" s="304">
        <v>100</v>
      </c>
      <c r="T457" s="26" t="s">
        <v>998</v>
      </c>
      <c r="U457" s="26" t="s">
        <v>998</v>
      </c>
    </row>
    <row r="458" spans="1:24" customFormat="1" ht="14.25" hidden="1" customHeight="1" x14ac:dyDescent="0.25">
      <c r="A458" s="23">
        <v>3041</v>
      </c>
      <c r="B458" s="57"/>
      <c r="C458" s="596"/>
      <c r="D458" s="587"/>
      <c r="E458" s="89">
        <v>2</v>
      </c>
      <c r="F458" s="89" t="s">
        <v>317</v>
      </c>
      <c r="G458" s="90">
        <v>297.14</v>
      </c>
      <c r="H458" s="267">
        <v>3598365</v>
      </c>
      <c r="I458" s="120">
        <f>+G458-G457</f>
        <v>84.869999999999976</v>
      </c>
      <c r="J458" s="514">
        <v>84.869999999999976</v>
      </c>
      <c r="K458" s="467">
        <v>1027776</v>
      </c>
      <c r="L458" s="24" t="s">
        <v>287</v>
      </c>
      <c r="M458" s="25">
        <v>100</v>
      </c>
      <c r="N458" s="37" t="s">
        <v>481</v>
      </c>
      <c r="O458" s="37" t="s">
        <v>316</v>
      </c>
      <c r="P458" s="211"/>
      <c r="Q4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294"/>
      <c r="S458" s="305"/>
      <c r="T458" s="26" t="s">
        <v>998</v>
      </c>
      <c r="U458" s="26"/>
    </row>
    <row r="459" spans="1:24" customFormat="1" ht="14.25" hidden="1" customHeight="1" x14ac:dyDescent="0.25">
      <c r="A459" s="23">
        <v>3042</v>
      </c>
      <c r="B459" s="57"/>
      <c r="C459" s="596"/>
      <c r="D459" s="587"/>
      <c r="E459" s="89">
        <v>3</v>
      </c>
      <c r="F459" s="89" t="s">
        <v>318</v>
      </c>
      <c r="G459" s="90">
        <v>382.01</v>
      </c>
      <c r="H459" s="267">
        <v>4626141</v>
      </c>
      <c r="I459" s="120">
        <f>+G459-G458</f>
        <v>84.87</v>
      </c>
      <c r="J459" s="331"/>
      <c r="K459" s="210">
        <v>0</v>
      </c>
      <c r="L459" s="24" t="s">
        <v>287</v>
      </c>
      <c r="M459" s="25">
        <v>100</v>
      </c>
      <c r="N459" s="37" t="s">
        <v>481</v>
      </c>
      <c r="O459" s="37" t="s">
        <v>316</v>
      </c>
      <c r="P459" s="211"/>
      <c r="Q4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294"/>
      <c r="S459" s="305"/>
      <c r="T459" s="26" t="s">
        <v>998</v>
      </c>
      <c r="U459" s="26"/>
    </row>
    <row r="460" spans="1:24" customFormat="1" ht="14.25" hidden="1" customHeight="1" x14ac:dyDescent="0.25">
      <c r="A460" s="23">
        <v>3043</v>
      </c>
      <c r="B460" s="57"/>
      <c r="C460" s="596"/>
      <c r="D460" s="587"/>
      <c r="E460" s="89">
        <v>4</v>
      </c>
      <c r="F460" s="89" t="s">
        <v>319</v>
      </c>
      <c r="G460" s="90">
        <v>466.87</v>
      </c>
      <c r="H460" s="267">
        <v>5653796</v>
      </c>
      <c r="I460" s="120">
        <f t="shared" ref="I460:I471" si="0">+G460-G459</f>
        <v>84.860000000000014</v>
      </c>
      <c r="J460" s="523"/>
      <c r="K460" s="210">
        <v>0</v>
      </c>
      <c r="L460" s="24" t="s">
        <v>287</v>
      </c>
      <c r="M460" s="25">
        <v>100</v>
      </c>
      <c r="N460" s="37" t="s">
        <v>481</v>
      </c>
      <c r="O460" s="37" t="s">
        <v>316</v>
      </c>
      <c r="P460" s="211"/>
      <c r="Q4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294"/>
      <c r="S460" s="305"/>
      <c r="T460" s="26" t="s">
        <v>998</v>
      </c>
      <c r="U460" s="26"/>
    </row>
    <row r="461" spans="1:24" customFormat="1" ht="14.25" hidden="1" customHeight="1" x14ac:dyDescent="0.25">
      <c r="A461" s="23">
        <v>3044</v>
      </c>
      <c r="B461" s="57"/>
      <c r="C461" s="596"/>
      <c r="D461" s="587"/>
      <c r="E461" s="89">
        <v>5</v>
      </c>
      <c r="F461" s="89" t="s">
        <v>320</v>
      </c>
      <c r="G461" s="90">
        <v>551.74</v>
      </c>
      <c r="H461" s="267">
        <v>6681571</v>
      </c>
      <c r="I461" s="120">
        <f t="shared" si="0"/>
        <v>84.87</v>
      </c>
      <c r="J461" s="522"/>
      <c r="K461" s="210">
        <v>0</v>
      </c>
      <c r="L461" s="24" t="s">
        <v>287</v>
      </c>
      <c r="M461" s="25">
        <v>100</v>
      </c>
      <c r="N461" s="37" t="s">
        <v>481</v>
      </c>
      <c r="O461" s="37" t="s">
        <v>316</v>
      </c>
      <c r="P461" s="211"/>
      <c r="Q4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294"/>
      <c r="S461" s="305"/>
      <c r="T461" s="26" t="s">
        <v>998</v>
      </c>
      <c r="U461" s="26"/>
    </row>
    <row r="462" spans="1:24" customFormat="1" ht="14.25" hidden="1" customHeight="1" x14ac:dyDescent="0.25">
      <c r="A462" s="23">
        <v>3045</v>
      </c>
      <c r="B462" s="57"/>
      <c r="C462" s="596"/>
      <c r="D462" s="587"/>
      <c r="E462" s="89">
        <v>6</v>
      </c>
      <c r="F462" s="89" t="s">
        <v>321</v>
      </c>
      <c r="G462" s="90">
        <v>636.61</v>
      </c>
      <c r="H462" s="267">
        <v>7709347</v>
      </c>
      <c r="I462" s="120">
        <f t="shared" si="0"/>
        <v>84.87</v>
      </c>
      <c r="J462" s="522"/>
      <c r="K462" s="210">
        <v>0</v>
      </c>
      <c r="L462" s="24" t="s">
        <v>287</v>
      </c>
      <c r="M462" s="25">
        <v>100</v>
      </c>
      <c r="N462" s="37" t="s">
        <v>481</v>
      </c>
      <c r="O462" s="37" t="s">
        <v>316</v>
      </c>
      <c r="P462" s="211"/>
      <c r="Q4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294"/>
      <c r="S462" s="305"/>
      <c r="T462" s="26" t="s">
        <v>998</v>
      </c>
      <c r="U462" s="26"/>
    </row>
    <row r="463" spans="1:24" customFormat="1" ht="14.25" hidden="1" customHeight="1" x14ac:dyDescent="0.25">
      <c r="A463" s="23">
        <v>3046</v>
      </c>
      <c r="B463" s="57"/>
      <c r="C463" s="596"/>
      <c r="D463" s="587"/>
      <c r="E463" s="89">
        <v>7</v>
      </c>
      <c r="F463" s="89" t="s">
        <v>322</v>
      </c>
      <c r="G463" s="90">
        <v>721.47</v>
      </c>
      <c r="H463" s="267">
        <v>8737002</v>
      </c>
      <c r="I463" s="120">
        <f t="shared" si="0"/>
        <v>84.860000000000014</v>
      </c>
      <c r="J463" s="522"/>
      <c r="K463" s="210">
        <v>0</v>
      </c>
      <c r="L463" s="24" t="s">
        <v>287</v>
      </c>
      <c r="M463" s="25">
        <v>100</v>
      </c>
      <c r="N463" s="37" t="s">
        <v>481</v>
      </c>
      <c r="O463" s="37" t="s">
        <v>316</v>
      </c>
      <c r="P463" s="211"/>
      <c r="Q4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294"/>
      <c r="S463" s="305"/>
      <c r="T463" s="26" t="s">
        <v>998</v>
      </c>
      <c r="U463" s="26"/>
    </row>
    <row r="464" spans="1:24" customFormat="1" ht="14.25" hidden="1" customHeight="1" x14ac:dyDescent="0.25">
      <c r="A464" s="23">
        <v>3047</v>
      </c>
      <c r="B464" s="57"/>
      <c r="C464" s="596"/>
      <c r="D464" s="587"/>
      <c r="E464" s="89">
        <v>8</v>
      </c>
      <c r="F464" s="89" t="s">
        <v>323</v>
      </c>
      <c r="G464" s="90">
        <v>806.34</v>
      </c>
      <c r="H464" s="267">
        <v>9764777</v>
      </c>
      <c r="I464" s="120">
        <f t="shared" si="0"/>
        <v>84.87</v>
      </c>
      <c r="J464" s="522"/>
      <c r="K464" s="210">
        <v>0</v>
      </c>
      <c r="L464" s="24" t="s">
        <v>287</v>
      </c>
      <c r="M464" s="25">
        <v>100</v>
      </c>
      <c r="N464" s="37" t="s">
        <v>481</v>
      </c>
      <c r="O464" s="37" t="s">
        <v>316</v>
      </c>
      <c r="P464" s="211"/>
      <c r="Q4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294"/>
      <c r="S464" s="305"/>
      <c r="T464" s="26" t="s">
        <v>998</v>
      </c>
      <c r="U464" s="26"/>
    </row>
    <row r="465" spans="1:21" customFormat="1" ht="14.25" hidden="1" customHeight="1" x14ac:dyDescent="0.25">
      <c r="A465" s="23">
        <v>3048</v>
      </c>
      <c r="B465" s="57"/>
      <c r="C465" s="596"/>
      <c r="D465" s="587"/>
      <c r="E465" s="89">
        <v>9</v>
      </c>
      <c r="F465" s="89" t="s">
        <v>324</v>
      </c>
      <c r="G465" s="90">
        <v>891.21</v>
      </c>
      <c r="H465" s="267">
        <v>10792553</v>
      </c>
      <c r="I465" s="120">
        <f t="shared" si="0"/>
        <v>84.87</v>
      </c>
      <c r="J465" s="522"/>
      <c r="K465" s="210">
        <v>0</v>
      </c>
      <c r="L465" s="24" t="s">
        <v>287</v>
      </c>
      <c r="M465" s="25">
        <v>100</v>
      </c>
      <c r="N465" s="37" t="s">
        <v>481</v>
      </c>
      <c r="O465" s="37" t="s">
        <v>316</v>
      </c>
      <c r="P465" s="211"/>
      <c r="Q4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294"/>
      <c r="S465" s="305"/>
      <c r="T465" s="26" t="s">
        <v>998</v>
      </c>
      <c r="U465" s="26"/>
    </row>
    <row r="466" spans="1:21" customFormat="1" ht="14.25" hidden="1" customHeight="1" x14ac:dyDescent="0.25">
      <c r="A466" s="23">
        <v>3049</v>
      </c>
      <c r="B466" s="57"/>
      <c r="C466" s="596"/>
      <c r="D466" s="587"/>
      <c r="E466" s="89">
        <v>10</v>
      </c>
      <c r="F466" s="89" t="s">
        <v>325</v>
      </c>
      <c r="G466" s="90">
        <v>976.07</v>
      </c>
      <c r="H466" s="267">
        <v>11820208</v>
      </c>
      <c r="I466" s="120">
        <f t="shared" si="0"/>
        <v>84.860000000000014</v>
      </c>
      <c r="J466" s="522"/>
      <c r="K466" s="210">
        <v>0</v>
      </c>
      <c r="L466" s="24" t="s">
        <v>287</v>
      </c>
      <c r="M466" s="25">
        <v>100</v>
      </c>
      <c r="N466" s="37" t="s">
        <v>481</v>
      </c>
      <c r="O466" s="37" t="s">
        <v>316</v>
      </c>
      <c r="P466" s="211"/>
      <c r="Q4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294"/>
      <c r="S466" s="305"/>
      <c r="T466" s="26" t="s">
        <v>998</v>
      </c>
      <c r="U466" s="26"/>
    </row>
    <row r="467" spans="1:21" customFormat="1" ht="14.25" hidden="1" customHeight="1" x14ac:dyDescent="0.25">
      <c r="A467" s="23">
        <v>3050</v>
      </c>
      <c r="B467" s="57"/>
      <c r="C467" s="596"/>
      <c r="D467" s="587"/>
      <c r="E467" s="89">
        <v>11</v>
      </c>
      <c r="F467" s="89" t="s">
        <v>326</v>
      </c>
      <c r="G467" s="90">
        <v>1060.94</v>
      </c>
      <c r="H467" s="267">
        <v>12847983</v>
      </c>
      <c r="I467" s="120">
        <f t="shared" si="0"/>
        <v>84.87</v>
      </c>
      <c r="J467" s="522"/>
      <c r="K467" s="210">
        <v>0</v>
      </c>
      <c r="L467" s="24" t="s">
        <v>287</v>
      </c>
      <c r="M467" s="25">
        <v>100</v>
      </c>
      <c r="N467" s="37" t="s">
        <v>481</v>
      </c>
      <c r="O467" s="37" t="s">
        <v>316</v>
      </c>
      <c r="P467" s="211"/>
      <c r="Q4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294"/>
      <c r="S467" s="305"/>
      <c r="T467" s="26" t="s">
        <v>998</v>
      </c>
      <c r="U467" s="26"/>
    </row>
    <row r="468" spans="1:21" customFormat="1" ht="14.25" hidden="1" customHeight="1" x14ac:dyDescent="0.25">
      <c r="A468" s="23">
        <v>3051</v>
      </c>
      <c r="B468" s="57"/>
      <c r="C468" s="596"/>
      <c r="D468" s="587"/>
      <c r="E468" s="89">
        <v>12</v>
      </c>
      <c r="F468" s="89" t="s">
        <v>327</v>
      </c>
      <c r="G468" s="90">
        <v>1145.81</v>
      </c>
      <c r="H468" s="267">
        <v>13875759</v>
      </c>
      <c r="I468" s="120">
        <f t="shared" si="0"/>
        <v>84.869999999999891</v>
      </c>
      <c r="J468" s="522"/>
      <c r="K468" s="210">
        <v>0</v>
      </c>
      <c r="L468" s="24" t="s">
        <v>287</v>
      </c>
      <c r="M468" s="25">
        <v>100</v>
      </c>
      <c r="N468" s="37" t="s">
        <v>481</v>
      </c>
      <c r="O468" s="37" t="s">
        <v>316</v>
      </c>
      <c r="P468" s="211"/>
      <c r="Q4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294"/>
      <c r="S468" s="305"/>
      <c r="T468" s="26" t="s">
        <v>998</v>
      </c>
      <c r="U468" s="26"/>
    </row>
    <row r="469" spans="1:21" customFormat="1" ht="14.25" hidden="1" customHeight="1" x14ac:dyDescent="0.25">
      <c r="A469" s="23">
        <v>3052</v>
      </c>
      <c r="B469" s="57"/>
      <c r="C469" s="596"/>
      <c r="D469" s="587"/>
      <c r="E469" s="89">
        <v>13</v>
      </c>
      <c r="F469" s="89" t="s">
        <v>328</v>
      </c>
      <c r="G469" s="90">
        <v>1230.6699999999998</v>
      </c>
      <c r="H469" s="267">
        <v>14903414</v>
      </c>
      <c r="I469" s="120">
        <f t="shared" si="0"/>
        <v>84.8599999999999</v>
      </c>
      <c r="J469" s="522"/>
      <c r="K469" s="210">
        <v>0</v>
      </c>
      <c r="L469" s="24" t="s">
        <v>287</v>
      </c>
      <c r="M469" s="25">
        <v>100</v>
      </c>
      <c r="N469" s="37" t="s">
        <v>481</v>
      </c>
      <c r="O469" s="37" t="s">
        <v>316</v>
      </c>
      <c r="P469" s="211"/>
      <c r="Q4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294"/>
      <c r="S469" s="305"/>
      <c r="T469" s="26" t="s">
        <v>998</v>
      </c>
      <c r="U469" s="26"/>
    </row>
    <row r="470" spans="1:21" customFormat="1" ht="14.25" hidden="1" customHeight="1" x14ac:dyDescent="0.25">
      <c r="A470" s="23">
        <v>3053</v>
      </c>
      <c r="B470" s="57"/>
      <c r="C470" s="596"/>
      <c r="D470" s="587"/>
      <c r="E470" s="89">
        <v>14</v>
      </c>
      <c r="F470" s="89" t="s">
        <v>329</v>
      </c>
      <c r="G470" s="90">
        <v>1315.54</v>
      </c>
      <c r="H470" s="267">
        <v>15931189</v>
      </c>
      <c r="I470" s="120">
        <f t="shared" si="0"/>
        <v>84.870000000000118</v>
      </c>
      <c r="J470" s="522"/>
      <c r="K470" s="210">
        <v>0</v>
      </c>
      <c r="L470" s="24" t="s">
        <v>287</v>
      </c>
      <c r="M470" s="25">
        <v>100</v>
      </c>
      <c r="N470" s="37" t="s">
        <v>481</v>
      </c>
      <c r="O470" s="37" t="s">
        <v>316</v>
      </c>
      <c r="P470" s="211"/>
      <c r="Q4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294"/>
      <c r="S470" s="305"/>
      <c r="T470" s="26" t="s">
        <v>998</v>
      </c>
      <c r="U470" s="26"/>
    </row>
    <row r="471" spans="1:21" customFormat="1" ht="14.25" hidden="1" customHeight="1" thickBot="1" x14ac:dyDescent="0.3">
      <c r="A471" s="23">
        <v>3054</v>
      </c>
      <c r="B471" s="57"/>
      <c r="C471" s="597"/>
      <c r="D471" s="588"/>
      <c r="E471" s="111">
        <v>15</v>
      </c>
      <c r="F471" s="111" t="s">
        <v>330</v>
      </c>
      <c r="G471" s="112">
        <v>1400.4099999999999</v>
      </c>
      <c r="H471" s="268">
        <v>16958965</v>
      </c>
      <c r="I471" s="120">
        <f t="shared" si="0"/>
        <v>84.869999999999891</v>
      </c>
      <c r="J471" s="522"/>
      <c r="K471" s="210">
        <v>0</v>
      </c>
      <c r="L471" s="499" t="s">
        <v>287</v>
      </c>
      <c r="M471" s="221">
        <v>100</v>
      </c>
      <c r="N471" s="222" t="s">
        <v>481</v>
      </c>
      <c r="O471" s="222" t="s">
        <v>316</v>
      </c>
      <c r="P471" s="223"/>
      <c r="Q471"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295"/>
      <c r="S471" s="309"/>
      <c r="T471" s="26" t="s">
        <v>998</v>
      </c>
      <c r="U471" s="26"/>
    </row>
    <row r="472" spans="1:21" customFormat="1" ht="12" hidden="1" customHeight="1" x14ac:dyDescent="0.25">
      <c r="A472" s="23"/>
      <c r="B472" s="57"/>
      <c r="C472" s="583">
        <v>90049</v>
      </c>
      <c r="D472" s="586" t="s">
        <v>331</v>
      </c>
      <c r="E472" s="109">
        <v>1</v>
      </c>
      <c r="F472" s="109" t="s">
        <v>315</v>
      </c>
      <c r="G472" s="110">
        <v>0</v>
      </c>
      <c r="H472" s="266">
        <v>0</v>
      </c>
      <c r="I472" s="120"/>
      <c r="J472" s="509"/>
      <c r="K472" s="210">
        <v>0</v>
      </c>
      <c r="L472" s="498" t="s">
        <v>287</v>
      </c>
      <c r="M472" s="216">
        <v>0</v>
      </c>
      <c r="N472" s="216" t="s">
        <v>481</v>
      </c>
      <c r="O472" s="216" t="s">
        <v>316</v>
      </c>
      <c r="P472" s="217"/>
      <c r="Q47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348" t="s">
        <v>287</v>
      </c>
      <c r="S472" s="349">
        <v>0</v>
      </c>
      <c r="T472" s="26" t="s">
        <v>998</v>
      </c>
      <c r="U472" s="26" t="s">
        <v>998</v>
      </c>
    </row>
    <row r="473" spans="1:21" customFormat="1" ht="12" hidden="1" customHeight="1" x14ac:dyDescent="0.25">
      <c r="A473" s="23">
        <v>90050</v>
      </c>
      <c r="B473" s="57"/>
      <c r="C473" s="584"/>
      <c r="D473" s="587"/>
      <c r="E473" s="89">
        <v>2</v>
      </c>
      <c r="F473" s="89" t="s">
        <v>317</v>
      </c>
      <c r="G473" s="90">
        <v>0</v>
      </c>
      <c r="H473" s="267">
        <v>0</v>
      </c>
      <c r="I473" s="120"/>
      <c r="J473" s="509"/>
      <c r="K473" s="210">
        <v>0</v>
      </c>
      <c r="L473" s="24" t="s">
        <v>287</v>
      </c>
      <c r="M473" s="37">
        <v>0</v>
      </c>
      <c r="N473" s="37" t="s">
        <v>481</v>
      </c>
      <c r="O473" s="37" t="s">
        <v>316</v>
      </c>
      <c r="P473" s="211"/>
      <c r="Q473" s="30"/>
      <c r="R473" s="294"/>
      <c r="S473" s="305"/>
      <c r="T473" s="26" t="s">
        <v>998</v>
      </c>
      <c r="U473" s="26"/>
    </row>
    <row r="474" spans="1:21" customFormat="1" ht="12" hidden="1" customHeight="1" x14ac:dyDescent="0.25">
      <c r="A474" s="23">
        <v>90051</v>
      </c>
      <c r="B474" s="57"/>
      <c r="C474" s="584"/>
      <c r="D474" s="587"/>
      <c r="E474" s="89">
        <v>3</v>
      </c>
      <c r="F474" s="89" t="s">
        <v>318</v>
      </c>
      <c r="G474" s="90">
        <v>0</v>
      </c>
      <c r="H474" s="267">
        <v>0</v>
      </c>
      <c r="I474" s="120"/>
      <c r="J474" s="509"/>
      <c r="K474" s="210">
        <v>0</v>
      </c>
      <c r="L474" s="24" t="s">
        <v>287</v>
      </c>
      <c r="M474" s="37">
        <v>0</v>
      </c>
      <c r="N474" s="37" t="s">
        <v>481</v>
      </c>
      <c r="O474" s="37" t="s">
        <v>316</v>
      </c>
      <c r="P474" s="211"/>
      <c r="Q474" s="30"/>
      <c r="R474" s="294"/>
      <c r="S474" s="305"/>
      <c r="T474" s="26" t="s">
        <v>998</v>
      </c>
      <c r="U474" s="26"/>
    </row>
    <row r="475" spans="1:21" customFormat="1" ht="12" hidden="1" customHeight="1" x14ac:dyDescent="0.25">
      <c r="A475" s="23">
        <v>90052</v>
      </c>
      <c r="B475" s="57"/>
      <c r="C475" s="584"/>
      <c r="D475" s="587"/>
      <c r="E475" s="89">
        <v>4</v>
      </c>
      <c r="F475" s="89" t="s">
        <v>319</v>
      </c>
      <c r="G475" s="90">
        <v>0</v>
      </c>
      <c r="H475" s="267">
        <v>0</v>
      </c>
      <c r="I475" s="120"/>
      <c r="J475" s="509"/>
      <c r="K475" s="210">
        <v>0</v>
      </c>
      <c r="L475" s="24" t="s">
        <v>287</v>
      </c>
      <c r="M475" s="37">
        <v>0</v>
      </c>
      <c r="N475" s="37" t="s">
        <v>481</v>
      </c>
      <c r="O475" s="37" t="s">
        <v>316</v>
      </c>
      <c r="P475" s="211"/>
      <c r="Q475" s="30"/>
      <c r="R475" s="294"/>
      <c r="S475" s="305"/>
      <c r="T475" s="26" t="s">
        <v>998</v>
      </c>
      <c r="U475" s="26"/>
    </row>
    <row r="476" spans="1:21" customFormat="1" ht="12" hidden="1" customHeight="1" x14ac:dyDescent="0.25">
      <c r="A476" s="23">
        <v>90053</v>
      </c>
      <c r="B476" s="57"/>
      <c r="C476" s="584"/>
      <c r="D476" s="587"/>
      <c r="E476" s="89">
        <v>5</v>
      </c>
      <c r="F476" s="89" t="s">
        <v>320</v>
      </c>
      <c r="G476" s="90">
        <v>0</v>
      </c>
      <c r="H476" s="267">
        <v>0</v>
      </c>
      <c r="I476" s="120"/>
      <c r="J476" s="509"/>
      <c r="K476" s="210">
        <v>0</v>
      </c>
      <c r="L476" s="24" t="s">
        <v>287</v>
      </c>
      <c r="M476" s="37">
        <v>0</v>
      </c>
      <c r="N476" s="37" t="s">
        <v>481</v>
      </c>
      <c r="O476" s="37" t="s">
        <v>316</v>
      </c>
      <c r="P476" s="211"/>
      <c r="Q476" s="30"/>
      <c r="R476" s="294"/>
      <c r="S476" s="305"/>
      <c r="T476" s="26" t="s">
        <v>998</v>
      </c>
      <c r="U476" s="26"/>
    </row>
    <row r="477" spans="1:21" customFormat="1" ht="12" hidden="1" customHeight="1" x14ac:dyDescent="0.25">
      <c r="A477" s="23">
        <v>90054</v>
      </c>
      <c r="B477" s="57"/>
      <c r="C477" s="584"/>
      <c r="D477" s="587"/>
      <c r="E477" s="89">
        <v>6</v>
      </c>
      <c r="F477" s="89" t="s">
        <v>321</v>
      </c>
      <c r="G477" s="90">
        <v>0</v>
      </c>
      <c r="H477" s="267">
        <v>0</v>
      </c>
      <c r="I477" s="120"/>
      <c r="J477" s="509"/>
      <c r="K477" s="210">
        <v>0</v>
      </c>
      <c r="L477" s="24" t="s">
        <v>287</v>
      </c>
      <c r="M477" s="37">
        <v>0</v>
      </c>
      <c r="N477" s="37" t="s">
        <v>481</v>
      </c>
      <c r="O477" s="37" t="s">
        <v>316</v>
      </c>
      <c r="P477" s="211"/>
      <c r="Q477" s="30"/>
      <c r="R477" s="294"/>
      <c r="S477" s="305"/>
      <c r="T477" s="26" t="s">
        <v>998</v>
      </c>
      <c r="U477" s="26"/>
    </row>
    <row r="478" spans="1:21" customFormat="1" ht="12" hidden="1" customHeight="1" x14ac:dyDescent="0.25">
      <c r="A478" s="23">
        <v>90055</v>
      </c>
      <c r="B478" s="57"/>
      <c r="C478" s="584"/>
      <c r="D478" s="587"/>
      <c r="E478" s="89">
        <v>7</v>
      </c>
      <c r="F478" s="89" t="s">
        <v>322</v>
      </c>
      <c r="G478" s="90">
        <v>0</v>
      </c>
      <c r="H478" s="267">
        <v>0</v>
      </c>
      <c r="I478" s="120"/>
      <c r="J478" s="509"/>
      <c r="K478" s="210">
        <v>0</v>
      </c>
      <c r="L478" s="24" t="s">
        <v>287</v>
      </c>
      <c r="M478" s="37">
        <v>0</v>
      </c>
      <c r="N478" s="37" t="s">
        <v>481</v>
      </c>
      <c r="O478" s="37" t="s">
        <v>316</v>
      </c>
      <c r="P478" s="211"/>
      <c r="Q478" s="30"/>
      <c r="R478" s="294"/>
      <c r="S478" s="305"/>
      <c r="T478" s="26" t="s">
        <v>998</v>
      </c>
      <c r="U478" s="26"/>
    </row>
    <row r="479" spans="1:21" customFormat="1" ht="12" hidden="1" customHeight="1" x14ac:dyDescent="0.25">
      <c r="A479" s="23">
        <v>90056</v>
      </c>
      <c r="B479" s="57"/>
      <c r="C479" s="584"/>
      <c r="D479" s="587"/>
      <c r="E479" s="89">
        <v>8</v>
      </c>
      <c r="F479" s="89" t="s">
        <v>323</v>
      </c>
      <c r="G479" s="90">
        <v>0</v>
      </c>
      <c r="H479" s="267">
        <v>0</v>
      </c>
      <c r="I479" s="120"/>
      <c r="J479" s="509"/>
      <c r="K479" s="210">
        <v>0</v>
      </c>
      <c r="L479" s="24" t="s">
        <v>287</v>
      </c>
      <c r="M479" s="37">
        <v>0</v>
      </c>
      <c r="N479" s="37" t="s">
        <v>481</v>
      </c>
      <c r="O479" s="37" t="s">
        <v>316</v>
      </c>
      <c r="P479" s="211"/>
      <c r="Q479" s="30"/>
      <c r="R479" s="294"/>
      <c r="S479" s="305"/>
      <c r="T479" s="26" t="s">
        <v>998</v>
      </c>
      <c r="U479" s="26"/>
    </row>
    <row r="480" spans="1:21" customFormat="1" ht="12" hidden="1" customHeight="1" x14ac:dyDescent="0.25">
      <c r="A480" s="23">
        <v>90057</v>
      </c>
      <c r="B480" s="57"/>
      <c r="C480" s="584"/>
      <c r="D480" s="587"/>
      <c r="E480" s="89">
        <v>9</v>
      </c>
      <c r="F480" s="89" t="s">
        <v>324</v>
      </c>
      <c r="G480" s="90">
        <v>0</v>
      </c>
      <c r="H480" s="267">
        <v>0</v>
      </c>
      <c r="I480" s="120"/>
      <c r="J480" s="509"/>
      <c r="K480" s="210">
        <v>0</v>
      </c>
      <c r="L480" s="24" t="s">
        <v>287</v>
      </c>
      <c r="M480" s="37">
        <v>0</v>
      </c>
      <c r="N480" s="37" t="s">
        <v>481</v>
      </c>
      <c r="O480" s="37" t="s">
        <v>316</v>
      </c>
      <c r="P480" s="211"/>
      <c r="Q480" s="30"/>
      <c r="R480" s="294"/>
      <c r="S480" s="305"/>
      <c r="T480" s="26" t="s">
        <v>998</v>
      </c>
      <c r="U480" s="26"/>
    </row>
    <row r="481" spans="1:21" customFormat="1" ht="12" hidden="1" customHeight="1" x14ac:dyDescent="0.25">
      <c r="A481" s="23">
        <v>90058</v>
      </c>
      <c r="B481" s="57"/>
      <c r="C481" s="584"/>
      <c r="D481" s="587"/>
      <c r="E481" s="89">
        <v>10</v>
      </c>
      <c r="F481" s="89" t="s">
        <v>325</v>
      </c>
      <c r="G481" s="90">
        <v>0</v>
      </c>
      <c r="H481" s="267">
        <v>0</v>
      </c>
      <c r="I481" s="120"/>
      <c r="J481" s="509"/>
      <c r="K481" s="210">
        <v>0</v>
      </c>
      <c r="L481" s="24" t="s">
        <v>287</v>
      </c>
      <c r="M481" s="37">
        <v>0</v>
      </c>
      <c r="N481" s="37" t="s">
        <v>481</v>
      </c>
      <c r="O481" s="37" t="s">
        <v>316</v>
      </c>
      <c r="P481" s="211"/>
      <c r="Q481" s="30"/>
      <c r="R481" s="294"/>
      <c r="S481" s="305"/>
      <c r="T481" s="26" t="s">
        <v>998</v>
      </c>
      <c r="U481" s="26"/>
    </row>
    <row r="482" spans="1:21" customFormat="1" ht="12" hidden="1" customHeight="1" x14ac:dyDescent="0.25">
      <c r="A482" s="23">
        <v>90059</v>
      </c>
      <c r="B482" s="57"/>
      <c r="C482" s="584"/>
      <c r="D482" s="587"/>
      <c r="E482" s="89">
        <v>11</v>
      </c>
      <c r="F482" s="89" t="s">
        <v>326</v>
      </c>
      <c r="G482" s="90">
        <v>0</v>
      </c>
      <c r="H482" s="267">
        <v>0</v>
      </c>
      <c r="I482" s="120"/>
      <c r="J482" s="509"/>
      <c r="K482" s="210">
        <v>0</v>
      </c>
      <c r="L482" s="24" t="s">
        <v>287</v>
      </c>
      <c r="M482" s="37">
        <v>0</v>
      </c>
      <c r="N482" s="37" t="s">
        <v>481</v>
      </c>
      <c r="O482" s="37" t="s">
        <v>316</v>
      </c>
      <c r="P482" s="211"/>
      <c r="Q482" s="30"/>
      <c r="R482" s="294"/>
      <c r="S482" s="305"/>
      <c r="T482" s="26" t="s">
        <v>998</v>
      </c>
      <c r="U482" s="26"/>
    </row>
    <row r="483" spans="1:21" customFormat="1" ht="12" hidden="1" customHeight="1" x14ac:dyDescent="0.25">
      <c r="A483" s="23">
        <v>90060</v>
      </c>
      <c r="B483" s="57"/>
      <c r="C483" s="584"/>
      <c r="D483" s="587"/>
      <c r="E483" s="89">
        <v>12</v>
      </c>
      <c r="F483" s="89" t="s">
        <v>327</v>
      </c>
      <c r="G483" s="90">
        <v>0</v>
      </c>
      <c r="H483" s="267">
        <v>0</v>
      </c>
      <c r="I483" s="120"/>
      <c r="J483" s="509"/>
      <c r="K483" s="210">
        <v>0</v>
      </c>
      <c r="L483" s="24" t="s">
        <v>287</v>
      </c>
      <c r="M483" s="37">
        <v>0</v>
      </c>
      <c r="N483" s="37" t="s">
        <v>481</v>
      </c>
      <c r="O483" s="37" t="s">
        <v>316</v>
      </c>
      <c r="P483" s="211"/>
      <c r="Q483" s="30"/>
      <c r="R483" s="294"/>
      <c r="S483" s="305"/>
      <c r="T483" s="26" t="s">
        <v>998</v>
      </c>
      <c r="U483" s="26"/>
    </row>
    <row r="484" spans="1:21" customFormat="1" ht="12" hidden="1" customHeight="1" x14ac:dyDescent="0.25">
      <c r="A484" s="23">
        <v>90061</v>
      </c>
      <c r="B484" s="57"/>
      <c r="C484" s="584"/>
      <c r="D484" s="587"/>
      <c r="E484" s="89">
        <v>13</v>
      </c>
      <c r="F484" s="89" t="s">
        <v>328</v>
      </c>
      <c r="G484" s="90">
        <v>0</v>
      </c>
      <c r="H484" s="267">
        <v>0</v>
      </c>
      <c r="I484" s="120"/>
      <c r="J484" s="509"/>
      <c r="K484" s="210">
        <v>0</v>
      </c>
      <c r="L484" s="24" t="s">
        <v>287</v>
      </c>
      <c r="M484" s="37">
        <v>0</v>
      </c>
      <c r="N484" s="37" t="s">
        <v>481</v>
      </c>
      <c r="O484" s="37" t="s">
        <v>316</v>
      </c>
      <c r="P484" s="211"/>
      <c r="Q484" s="30"/>
      <c r="R484" s="294"/>
      <c r="S484" s="305"/>
      <c r="T484" s="26" t="s">
        <v>998</v>
      </c>
      <c r="U484" s="26"/>
    </row>
    <row r="485" spans="1:21" customFormat="1" ht="12" hidden="1" customHeight="1" x14ac:dyDescent="0.25">
      <c r="A485" s="23">
        <v>90062</v>
      </c>
      <c r="B485" s="57"/>
      <c r="C485" s="584"/>
      <c r="D485" s="587"/>
      <c r="E485" s="89">
        <v>14</v>
      </c>
      <c r="F485" s="89" t="s">
        <v>329</v>
      </c>
      <c r="G485" s="90">
        <v>0</v>
      </c>
      <c r="H485" s="267">
        <v>0</v>
      </c>
      <c r="I485" s="120"/>
      <c r="J485" s="509"/>
      <c r="K485" s="210">
        <v>0</v>
      </c>
      <c r="L485" s="24" t="s">
        <v>287</v>
      </c>
      <c r="M485" s="37">
        <v>0</v>
      </c>
      <c r="N485" s="37" t="s">
        <v>481</v>
      </c>
      <c r="O485" s="37" t="s">
        <v>316</v>
      </c>
      <c r="P485" s="211"/>
      <c r="Q485" s="30"/>
      <c r="R485" s="294"/>
      <c r="S485" s="305"/>
      <c r="T485" s="26" t="s">
        <v>998</v>
      </c>
      <c r="U485" s="26"/>
    </row>
    <row r="486" spans="1:21" customFormat="1" ht="12" hidden="1" customHeight="1" thickBot="1" x14ac:dyDescent="0.3">
      <c r="A486" s="23">
        <v>90063</v>
      </c>
      <c r="B486" s="57"/>
      <c r="C486" s="585"/>
      <c r="D486" s="588"/>
      <c r="E486" s="111">
        <v>15</v>
      </c>
      <c r="F486" s="111" t="s">
        <v>330</v>
      </c>
      <c r="G486" s="112">
        <v>0</v>
      </c>
      <c r="H486" s="268">
        <v>0</v>
      </c>
      <c r="I486" s="120"/>
      <c r="J486" s="509"/>
      <c r="K486" s="210">
        <v>0</v>
      </c>
      <c r="L486" s="499" t="s">
        <v>287</v>
      </c>
      <c r="M486" s="222">
        <v>0</v>
      </c>
      <c r="N486" s="222" t="s">
        <v>481</v>
      </c>
      <c r="O486" s="222" t="s">
        <v>316</v>
      </c>
      <c r="P486" s="223"/>
      <c r="Q486" s="224"/>
      <c r="R486" s="295"/>
      <c r="S486" s="309"/>
      <c r="T486" s="26" t="s">
        <v>998</v>
      </c>
      <c r="U486" s="26"/>
    </row>
    <row r="487" spans="1:21" customFormat="1" ht="12.75" hidden="1" customHeight="1" x14ac:dyDescent="0.25">
      <c r="A487" s="23"/>
      <c r="B487" s="57"/>
      <c r="C487" s="583">
        <v>91130</v>
      </c>
      <c r="D487" s="641" t="s">
        <v>332</v>
      </c>
      <c r="E487" s="407">
        <v>1</v>
      </c>
      <c r="F487" s="109" t="s">
        <v>315</v>
      </c>
      <c r="G487" s="110">
        <v>84.95</v>
      </c>
      <c r="H487" s="266">
        <v>1028745</v>
      </c>
      <c r="I487" s="120"/>
      <c r="J487" s="286"/>
      <c r="K487" s="210">
        <v>0</v>
      </c>
      <c r="L487" s="498" t="s">
        <v>287</v>
      </c>
      <c r="M487" s="216">
        <v>40</v>
      </c>
      <c r="N487" s="216" t="s">
        <v>481</v>
      </c>
      <c r="O487" s="216" t="s">
        <v>316</v>
      </c>
      <c r="P487" s="217"/>
      <c r="Q4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348" t="s">
        <v>287</v>
      </c>
      <c r="S487" s="349">
        <v>40</v>
      </c>
      <c r="T487" s="26" t="s">
        <v>998</v>
      </c>
      <c r="U487" s="26" t="s">
        <v>998</v>
      </c>
    </row>
    <row r="488" spans="1:21" customFormat="1" ht="12.75" hidden="1" customHeight="1" x14ac:dyDescent="0.25">
      <c r="A488" s="23">
        <v>91133</v>
      </c>
      <c r="B488" s="57"/>
      <c r="C488" s="584"/>
      <c r="D488" s="642"/>
      <c r="E488" s="135">
        <v>2</v>
      </c>
      <c r="F488" s="89" t="s">
        <v>317</v>
      </c>
      <c r="G488" s="90">
        <v>118.88</v>
      </c>
      <c r="H488" s="267">
        <v>1439637</v>
      </c>
      <c r="I488" s="120">
        <f t="shared" ref="I488:I501" si="1">+G488-G487</f>
        <v>33.929999999999993</v>
      </c>
      <c r="J488" s="514">
        <v>33.929999999999993</v>
      </c>
      <c r="K488" s="467">
        <v>410892</v>
      </c>
      <c r="L488" s="24" t="s">
        <v>287</v>
      </c>
      <c r="M488" s="37">
        <v>40</v>
      </c>
      <c r="N488" s="37" t="s">
        <v>481</v>
      </c>
      <c r="O488" s="37" t="s">
        <v>316</v>
      </c>
      <c r="P488" s="211"/>
      <c r="Q488" s="30"/>
      <c r="R488" s="294"/>
      <c r="S488" s="305"/>
      <c r="T488" s="26" t="s">
        <v>998</v>
      </c>
      <c r="U488" s="26"/>
    </row>
    <row r="489" spans="1:21" customFormat="1" ht="12.75" hidden="1" customHeight="1" x14ac:dyDescent="0.25">
      <c r="A489" s="23">
        <v>91136</v>
      </c>
      <c r="B489" s="57"/>
      <c r="C489" s="584"/>
      <c r="D489" s="642"/>
      <c r="E489" s="135">
        <v>3</v>
      </c>
      <c r="F489" s="89" t="s">
        <v>318</v>
      </c>
      <c r="G489" s="90">
        <v>152.81</v>
      </c>
      <c r="H489" s="267">
        <v>1850529</v>
      </c>
      <c r="I489" s="120">
        <f t="shared" si="1"/>
        <v>33.930000000000007</v>
      </c>
      <c r="J489" s="286"/>
      <c r="K489" s="210">
        <v>0</v>
      </c>
      <c r="L489" s="24" t="s">
        <v>287</v>
      </c>
      <c r="M489" s="37">
        <v>40</v>
      </c>
      <c r="N489" s="37" t="s">
        <v>481</v>
      </c>
      <c r="O489" s="37" t="s">
        <v>316</v>
      </c>
      <c r="P489" s="211"/>
      <c r="Q489" s="30"/>
      <c r="R489" s="294"/>
      <c r="S489" s="305"/>
      <c r="T489" s="26" t="s">
        <v>998</v>
      </c>
      <c r="U489" s="26"/>
    </row>
    <row r="490" spans="1:21" customFormat="1" ht="12.75" hidden="1" customHeight="1" x14ac:dyDescent="0.25">
      <c r="A490" s="23">
        <v>91139</v>
      </c>
      <c r="B490" s="57"/>
      <c r="C490" s="584"/>
      <c r="D490" s="642"/>
      <c r="E490" s="135">
        <v>4</v>
      </c>
      <c r="F490" s="89" t="s">
        <v>319</v>
      </c>
      <c r="G490" s="90">
        <v>186.74</v>
      </c>
      <c r="H490" s="267">
        <v>2261421</v>
      </c>
      <c r="I490" s="120">
        <f t="shared" si="1"/>
        <v>33.930000000000007</v>
      </c>
      <c r="J490" s="286"/>
      <c r="K490" s="210">
        <v>0</v>
      </c>
      <c r="L490" s="24" t="s">
        <v>287</v>
      </c>
      <c r="M490" s="37">
        <v>40</v>
      </c>
      <c r="N490" s="37" t="s">
        <v>481</v>
      </c>
      <c r="O490" s="37" t="s">
        <v>316</v>
      </c>
      <c r="P490" s="211"/>
      <c r="Q490" s="30"/>
      <c r="R490" s="294"/>
      <c r="S490" s="305"/>
      <c r="T490" s="26" t="s">
        <v>998</v>
      </c>
      <c r="U490" s="26"/>
    </row>
    <row r="491" spans="1:21" customFormat="1" ht="12.75" hidden="1" customHeight="1" x14ac:dyDescent="0.25">
      <c r="A491" s="23">
        <v>91142</v>
      </c>
      <c r="B491" s="57"/>
      <c r="C491" s="584"/>
      <c r="D491" s="642"/>
      <c r="E491" s="135">
        <v>5</v>
      </c>
      <c r="F491" s="89" t="s">
        <v>320</v>
      </c>
      <c r="G491" s="90">
        <v>220.67</v>
      </c>
      <c r="H491" s="267">
        <v>2672314</v>
      </c>
      <c r="I491" s="120">
        <f t="shared" si="1"/>
        <v>33.929999999999978</v>
      </c>
      <c r="J491" s="212"/>
      <c r="K491" s="210">
        <v>0</v>
      </c>
      <c r="L491" s="24" t="s">
        <v>287</v>
      </c>
      <c r="M491" s="37">
        <v>40</v>
      </c>
      <c r="N491" s="37" t="s">
        <v>481</v>
      </c>
      <c r="O491" s="37" t="s">
        <v>316</v>
      </c>
      <c r="P491" s="211"/>
      <c r="Q491" s="30"/>
      <c r="R491" s="294"/>
      <c r="S491" s="305"/>
      <c r="T491" s="26" t="s">
        <v>998</v>
      </c>
      <c r="U491" s="26"/>
    </row>
    <row r="492" spans="1:21" customFormat="1" ht="12.75" hidden="1" customHeight="1" x14ac:dyDescent="0.25">
      <c r="A492" s="23">
        <v>91145</v>
      </c>
      <c r="B492" s="57"/>
      <c r="C492" s="584"/>
      <c r="D492" s="642"/>
      <c r="E492" s="135">
        <v>6</v>
      </c>
      <c r="F492" s="89" t="s">
        <v>321</v>
      </c>
      <c r="G492" s="90">
        <v>254.6</v>
      </c>
      <c r="H492" s="267">
        <v>3083206</v>
      </c>
      <c r="I492" s="120">
        <f t="shared" si="1"/>
        <v>33.930000000000007</v>
      </c>
      <c r="J492" s="212"/>
      <c r="K492" s="210">
        <v>0</v>
      </c>
      <c r="L492" s="24" t="s">
        <v>287</v>
      </c>
      <c r="M492" s="37">
        <v>40</v>
      </c>
      <c r="N492" s="37" t="s">
        <v>481</v>
      </c>
      <c r="O492" s="37" t="s">
        <v>316</v>
      </c>
      <c r="P492" s="211"/>
      <c r="Q492" s="30"/>
      <c r="R492" s="294"/>
      <c r="S492" s="305"/>
      <c r="T492" s="26" t="s">
        <v>998</v>
      </c>
      <c r="U492" s="26"/>
    </row>
    <row r="493" spans="1:21" customFormat="1" ht="12.75" hidden="1" customHeight="1" x14ac:dyDescent="0.25">
      <c r="A493" s="23">
        <v>91148</v>
      </c>
      <c r="B493" s="57"/>
      <c r="C493" s="584"/>
      <c r="D493" s="642"/>
      <c r="E493" s="135">
        <v>7</v>
      </c>
      <c r="F493" s="89" t="s">
        <v>322</v>
      </c>
      <c r="G493" s="90">
        <v>288.52999999999997</v>
      </c>
      <c r="H493" s="267">
        <v>3494098</v>
      </c>
      <c r="I493" s="120">
        <f t="shared" si="1"/>
        <v>33.929999999999978</v>
      </c>
      <c r="J493" s="212"/>
      <c r="K493" s="210">
        <v>0</v>
      </c>
      <c r="L493" s="24" t="s">
        <v>287</v>
      </c>
      <c r="M493" s="37">
        <v>40</v>
      </c>
      <c r="N493" s="37" t="s">
        <v>481</v>
      </c>
      <c r="O493" s="37" t="s">
        <v>316</v>
      </c>
      <c r="P493" s="211"/>
      <c r="Q493" s="30"/>
      <c r="R493" s="294"/>
      <c r="S493" s="305"/>
      <c r="T493" s="26" t="s">
        <v>998</v>
      </c>
      <c r="U493" s="26"/>
    </row>
    <row r="494" spans="1:21" customFormat="1" ht="12.75" hidden="1" customHeight="1" x14ac:dyDescent="0.25">
      <c r="A494" s="23">
        <v>91151</v>
      </c>
      <c r="B494" s="57"/>
      <c r="C494" s="584"/>
      <c r="D494" s="642"/>
      <c r="E494" s="135">
        <v>8</v>
      </c>
      <c r="F494" s="89" t="s">
        <v>323</v>
      </c>
      <c r="G494" s="90">
        <v>322.45999999999998</v>
      </c>
      <c r="H494" s="267">
        <v>3904991</v>
      </c>
      <c r="I494" s="120">
        <f t="shared" si="1"/>
        <v>33.930000000000007</v>
      </c>
      <c r="J494" s="212"/>
      <c r="K494" s="210">
        <v>0</v>
      </c>
      <c r="L494" s="24" t="s">
        <v>287</v>
      </c>
      <c r="M494" s="37">
        <v>40</v>
      </c>
      <c r="N494" s="37" t="s">
        <v>481</v>
      </c>
      <c r="O494" s="37" t="s">
        <v>316</v>
      </c>
      <c r="P494" s="211"/>
      <c r="Q494" s="30"/>
      <c r="R494" s="294"/>
      <c r="S494" s="305"/>
      <c r="T494" s="26" t="s">
        <v>998</v>
      </c>
      <c r="U494" s="26"/>
    </row>
    <row r="495" spans="1:21" customFormat="1" ht="12.75" hidden="1" customHeight="1" x14ac:dyDescent="0.25">
      <c r="A495" s="23">
        <v>91154</v>
      </c>
      <c r="B495" s="57"/>
      <c r="C495" s="584"/>
      <c r="D495" s="642"/>
      <c r="E495" s="135">
        <v>9</v>
      </c>
      <c r="F495" s="89" t="s">
        <v>324</v>
      </c>
      <c r="G495" s="90">
        <v>356.39</v>
      </c>
      <c r="H495" s="267">
        <v>4315883</v>
      </c>
      <c r="I495" s="120">
        <f t="shared" si="1"/>
        <v>33.930000000000007</v>
      </c>
      <c r="J495" s="212"/>
      <c r="K495" s="210">
        <v>0</v>
      </c>
      <c r="L495" s="24" t="s">
        <v>287</v>
      </c>
      <c r="M495" s="37">
        <v>40</v>
      </c>
      <c r="N495" s="37" t="s">
        <v>481</v>
      </c>
      <c r="O495" s="37" t="s">
        <v>316</v>
      </c>
      <c r="P495" s="211"/>
      <c r="Q495" s="30"/>
      <c r="R495" s="294"/>
      <c r="S495" s="305"/>
      <c r="T495" s="26" t="s">
        <v>998</v>
      </c>
      <c r="U495" s="26"/>
    </row>
    <row r="496" spans="1:21" customFormat="1" ht="12.75" hidden="1" customHeight="1" x14ac:dyDescent="0.25">
      <c r="A496" s="23">
        <v>91157</v>
      </c>
      <c r="B496" s="57"/>
      <c r="C496" s="584"/>
      <c r="D496" s="642"/>
      <c r="E496" s="135">
        <v>10</v>
      </c>
      <c r="F496" s="89" t="s">
        <v>325</v>
      </c>
      <c r="G496" s="90">
        <v>390.32</v>
      </c>
      <c r="H496" s="267">
        <v>4726775</v>
      </c>
      <c r="I496" s="120">
        <f t="shared" si="1"/>
        <v>33.930000000000007</v>
      </c>
      <c r="J496" s="212"/>
      <c r="K496" s="210">
        <v>0</v>
      </c>
      <c r="L496" s="24" t="s">
        <v>287</v>
      </c>
      <c r="M496" s="37">
        <v>40</v>
      </c>
      <c r="N496" s="37" t="s">
        <v>481</v>
      </c>
      <c r="O496" s="37" t="s">
        <v>316</v>
      </c>
      <c r="P496" s="211"/>
      <c r="Q496" s="30"/>
      <c r="R496" s="294"/>
      <c r="S496" s="305"/>
      <c r="T496" s="26" t="s">
        <v>998</v>
      </c>
      <c r="U496" s="26"/>
    </row>
    <row r="497" spans="1:21" customFormat="1" ht="12.75" hidden="1" customHeight="1" x14ac:dyDescent="0.25">
      <c r="A497" s="23">
        <v>91160</v>
      </c>
      <c r="B497" s="57"/>
      <c r="C497" s="584"/>
      <c r="D497" s="642"/>
      <c r="E497" s="135">
        <v>11</v>
      </c>
      <c r="F497" s="89" t="s">
        <v>326</v>
      </c>
      <c r="G497" s="90">
        <v>424.25</v>
      </c>
      <c r="H497" s="267">
        <v>5137668</v>
      </c>
      <c r="I497" s="120">
        <f t="shared" si="1"/>
        <v>33.930000000000007</v>
      </c>
      <c r="J497" s="212"/>
      <c r="K497" s="210">
        <v>0</v>
      </c>
      <c r="L497" s="24" t="s">
        <v>287</v>
      </c>
      <c r="M497" s="37">
        <v>40</v>
      </c>
      <c r="N497" s="37" t="s">
        <v>481</v>
      </c>
      <c r="O497" s="37" t="s">
        <v>316</v>
      </c>
      <c r="P497" s="211"/>
      <c r="Q497" s="30"/>
      <c r="R497" s="294"/>
      <c r="S497" s="305"/>
      <c r="T497" s="26" t="s">
        <v>998</v>
      </c>
      <c r="U497" s="26"/>
    </row>
    <row r="498" spans="1:21" customFormat="1" ht="12.75" hidden="1" customHeight="1" x14ac:dyDescent="0.25">
      <c r="A498" s="23">
        <v>91163</v>
      </c>
      <c r="B498" s="57"/>
      <c r="C498" s="584"/>
      <c r="D498" s="642"/>
      <c r="E498" s="135">
        <v>12</v>
      </c>
      <c r="F498" s="89" t="s">
        <v>327</v>
      </c>
      <c r="G498" s="90">
        <v>458.18</v>
      </c>
      <c r="H498" s="267">
        <v>5548560</v>
      </c>
      <c r="I498" s="120">
        <f t="shared" si="1"/>
        <v>33.930000000000007</v>
      </c>
      <c r="J498" s="212"/>
      <c r="K498" s="210">
        <v>0</v>
      </c>
      <c r="L498" s="24" t="s">
        <v>287</v>
      </c>
      <c r="M498" s="37">
        <v>40</v>
      </c>
      <c r="N498" s="37" t="s">
        <v>481</v>
      </c>
      <c r="O498" s="37" t="s">
        <v>316</v>
      </c>
      <c r="P498" s="211"/>
      <c r="Q498" s="30"/>
      <c r="R498" s="294"/>
      <c r="S498" s="305"/>
      <c r="T498" s="26" t="s">
        <v>998</v>
      </c>
      <c r="U498" s="26"/>
    </row>
    <row r="499" spans="1:21" customFormat="1" ht="12.75" hidden="1" customHeight="1" x14ac:dyDescent="0.25">
      <c r="A499" s="23">
        <v>91166</v>
      </c>
      <c r="B499" s="57"/>
      <c r="C499" s="584"/>
      <c r="D499" s="642"/>
      <c r="E499" s="135">
        <v>13</v>
      </c>
      <c r="F499" s="89" t="s">
        <v>328</v>
      </c>
      <c r="G499" s="90">
        <v>492.11</v>
      </c>
      <c r="H499" s="267">
        <v>5959452</v>
      </c>
      <c r="I499" s="120">
        <f t="shared" si="1"/>
        <v>33.930000000000007</v>
      </c>
      <c r="J499" s="212"/>
      <c r="K499" s="210">
        <v>0</v>
      </c>
      <c r="L499" s="24" t="s">
        <v>287</v>
      </c>
      <c r="M499" s="37">
        <v>40</v>
      </c>
      <c r="N499" s="37" t="s">
        <v>481</v>
      </c>
      <c r="O499" s="37" t="s">
        <v>316</v>
      </c>
      <c r="P499" s="211"/>
      <c r="Q499" s="30"/>
      <c r="R499" s="294"/>
      <c r="S499" s="305"/>
      <c r="T499" s="26" t="s">
        <v>998</v>
      </c>
      <c r="U499" s="26"/>
    </row>
    <row r="500" spans="1:21" customFormat="1" ht="12.75" hidden="1" customHeight="1" x14ac:dyDescent="0.25">
      <c r="A500" s="23">
        <v>91169</v>
      </c>
      <c r="B500" s="57"/>
      <c r="C500" s="584"/>
      <c r="D500" s="642"/>
      <c r="E500" s="135">
        <v>14</v>
      </c>
      <c r="F500" s="89" t="s">
        <v>329</v>
      </c>
      <c r="G500" s="90">
        <v>526.04</v>
      </c>
      <c r="H500" s="267">
        <v>6370344</v>
      </c>
      <c r="I500" s="120">
        <f t="shared" si="1"/>
        <v>33.92999999999995</v>
      </c>
      <c r="J500" s="212"/>
      <c r="K500" s="210">
        <v>0</v>
      </c>
      <c r="L500" s="24" t="s">
        <v>287</v>
      </c>
      <c r="M500" s="37">
        <v>40</v>
      </c>
      <c r="N500" s="37" t="s">
        <v>481</v>
      </c>
      <c r="O500" s="37" t="s">
        <v>316</v>
      </c>
      <c r="P500" s="211"/>
      <c r="Q500" s="30"/>
      <c r="R500" s="294"/>
      <c r="S500" s="305"/>
      <c r="T500" s="26" t="s">
        <v>998</v>
      </c>
      <c r="U500" s="26"/>
    </row>
    <row r="501" spans="1:21" customFormat="1" ht="18" hidden="1" customHeight="1" thickBot="1" x14ac:dyDescent="0.3">
      <c r="A501" s="23">
        <v>91172</v>
      </c>
      <c r="B501" s="57"/>
      <c r="C501" s="585"/>
      <c r="D501" s="643"/>
      <c r="E501" s="408">
        <v>15</v>
      </c>
      <c r="F501" s="111" t="s">
        <v>330</v>
      </c>
      <c r="G501" s="112">
        <v>559.97</v>
      </c>
      <c r="H501" s="268">
        <v>6781237</v>
      </c>
      <c r="I501" s="120">
        <f t="shared" si="1"/>
        <v>33.930000000000064</v>
      </c>
      <c r="J501" s="212"/>
      <c r="K501" s="210">
        <v>0</v>
      </c>
      <c r="L501" s="499" t="s">
        <v>287</v>
      </c>
      <c r="M501" s="222">
        <v>40</v>
      </c>
      <c r="N501" s="222" t="s">
        <v>481</v>
      </c>
      <c r="O501" s="222" t="s">
        <v>316</v>
      </c>
      <c r="P501" s="223"/>
      <c r="Q501" s="224"/>
      <c r="R501" s="295"/>
      <c r="S501" s="309"/>
      <c r="T501" s="26" t="s">
        <v>998</v>
      </c>
      <c r="U501" s="26"/>
    </row>
    <row r="502" spans="1:21" customFormat="1" ht="14.25" hidden="1" customHeight="1" x14ac:dyDescent="0.25">
      <c r="A502" s="23"/>
      <c r="B502" s="57"/>
      <c r="C502" s="583">
        <v>91131</v>
      </c>
      <c r="D502" s="644" t="s">
        <v>333</v>
      </c>
      <c r="E502" s="109">
        <v>1</v>
      </c>
      <c r="F502" s="109" t="s">
        <v>315</v>
      </c>
      <c r="G502" s="110">
        <v>106.16</v>
      </c>
      <c r="H502" s="266">
        <v>1285598</v>
      </c>
      <c r="I502" s="120"/>
      <c r="J502" s="286"/>
      <c r="K502" s="210">
        <v>0</v>
      </c>
      <c r="L502" s="498" t="s">
        <v>287</v>
      </c>
      <c r="M502" s="216">
        <v>50</v>
      </c>
      <c r="N502" s="216" t="s">
        <v>481</v>
      </c>
      <c r="O502" s="216" t="s">
        <v>316</v>
      </c>
      <c r="P502" s="217"/>
      <c r="Q50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348" t="s">
        <v>287</v>
      </c>
      <c r="S502" s="349">
        <v>50</v>
      </c>
      <c r="T502" s="26" t="s">
        <v>998</v>
      </c>
      <c r="U502" s="26" t="s">
        <v>998</v>
      </c>
    </row>
    <row r="503" spans="1:21" customFormat="1" ht="14.25" hidden="1" customHeight="1" x14ac:dyDescent="0.25">
      <c r="A503" s="23">
        <v>91134</v>
      </c>
      <c r="B503" s="57"/>
      <c r="C503" s="584"/>
      <c r="D503" s="645"/>
      <c r="E503" s="89">
        <v>2</v>
      </c>
      <c r="F503" s="89" t="s">
        <v>317</v>
      </c>
      <c r="G503" s="90">
        <v>148.57</v>
      </c>
      <c r="H503" s="267">
        <v>1799183</v>
      </c>
      <c r="I503" s="120">
        <f t="shared" ref="I503:I516" si="2">+G503-G502</f>
        <v>42.41</v>
      </c>
      <c r="J503" s="514">
        <v>42.41</v>
      </c>
      <c r="K503" s="467">
        <v>513585</v>
      </c>
      <c r="L503" s="24" t="s">
        <v>287</v>
      </c>
      <c r="M503" s="37">
        <v>50</v>
      </c>
      <c r="N503" s="37" t="s">
        <v>481</v>
      </c>
      <c r="O503" s="37" t="s">
        <v>316</v>
      </c>
      <c r="P503" s="211"/>
      <c r="Q503" s="30"/>
      <c r="R503" s="294"/>
      <c r="S503" s="305"/>
      <c r="T503" s="26" t="s">
        <v>998</v>
      </c>
      <c r="U503" s="26"/>
    </row>
    <row r="504" spans="1:21" customFormat="1" ht="14.25" hidden="1" customHeight="1" x14ac:dyDescent="0.25">
      <c r="A504" s="23">
        <v>91137</v>
      </c>
      <c r="B504" s="57"/>
      <c r="C504" s="584"/>
      <c r="D504" s="645"/>
      <c r="E504" s="89">
        <v>3</v>
      </c>
      <c r="F504" s="89" t="s">
        <v>318</v>
      </c>
      <c r="G504" s="90">
        <v>190.98</v>
      </c>
      <c r="H504" s="267">
        <v>2312768</v>
      </c>
      <c r="I504" s="120">
        <f t="shared" si="2"/>
        <v>42.41</v>
      </c>
      <c r="J504" s="524"/>
      <c r="K504" s="210">
        <v>0</v>
      </c>
      <c r="L504" s="24" t="s">
        <v>287</v>
      </c>
      <c r="M504" s="37">
        <v>50</v>
      </c>
      <c r="N504" s="37" t="s">
        <v>481</v>
      </c>
      <c r="O504" s="37" t="s">
        <v>316</v>
      </c>
      <c r="P504" s="211"/>
      <c r="Q504" s="30"/>
      <c r="R504" s="294"/>
      <c r="S504" s="305"/>
      <c r="T504" s="26" t="s">
        <v>998</v>
      </c>
      <c r="U504" s="26"/>
    </row>
    <row r="505" spans="1:21" customFormat="1" ht="14.25" hidden="1" customHeight="1" x14ac:dyDescent="0.25">
      <c r="A505" s="23">
        <v>91140</v>
      </c>
      <c r="B505" s="57"/>
      <c r="C505" s="584"/>
      <c r="D505" s="645"/>
      <c r="E505" s="89">
        <v>4</v>
      </c>
      <c r="F505" s="89" t="s">
        <v>319</v>
      </c>
      <c r="G505" s="90">
        <v>233.39</v>
      </c>
      <c r="H505" s="267">
        <v>2826353</v>
      </c>
      <c r="I505" s="120">
        <f t="shared" si="2"/>
        <v>42.41</v>
      </c>
      <c r="J505" s="524"/>
      <c r="K505" s="210">
        <v>0</v>
      </c>
      <c r="L505" s="24" t="s">
        <v>287</v>
      </c>
      <c r="M505" s="37">
        <v>50</v>
      </c>
      <c r="N505" s="37" t="s">
        <v>481</v>
      </c>
      <c r="O505" s="37" t="s">
        <v>316</v>
      </c>
      <c r="P505" s="211"/>
      <c r="Q505" s="30"/>
      <c r="R505" s="294"/>
      <c r="S505" s="305"/>
      <c r="T505" s="26" t="s">
        <v>998</v>
      </c>
      <c r="U505" s="26"/>
    </row>
    <row r="506" spans="1:21" customFormat="1" ht="14.25" hidden="1" customHeight="1" x14ac:dyDescent="0.25">
      <c r="A506" s="23">
        <v>91143</v>
      </c>
      <c r="B506" s="57"/>
      <c r="C506" s="584"/>
      <c r="D506" s="645"/>
      <c r="E506" s="89">
        <v>5</v>
      </c>
      <c r="F506" s="89" t="s">
        <v>320</v>
      </c>
      <c r="G506" s="90">
        <v>275.79999999999995</v>
      </c>
      <c r="H506" s="267">
        <v>3339938</v>
      </c>
      <c r="I506" s="120">
        <f t="shared" si="2"/>
        <v>42.409999999999968</v>
      </c>
      <c r="J506" s="524"/>
      <c r="K506" s="210">
        <v>0</v>
      </c>
      <c r="L506" s="24" t="s">
        <v>287</v>
      </c>
      <c r="M506" s="37">
        <v>50</v>
      </c>
      <c r="N506" s="37" t="s">
        <v>481</v>
      </c>
      <c r="O506" s="37" t="s">
        <v>316</v>
      </c>
      <c r="P506" s="211"/>
      <c r="Q506" s="30"/>
      <c r="R506" s="294"/>
      <c r="S506" s="305"/>
      <c r="T506" s="26" t="s">
        <v>998</v>
      </c>
      <c r="U506" s="26"/>
    </row>
    <row r="507" spans="1:21" customFormat="1" ht="14.25" hidden="1" customHeight="1" x14ac:dyDescent="0.25">
      <c r="A507" s="23">
        <v>91146</v>
      </c>
      <c r="B507" s="57"/>
      <c r="C507" s="584"/>
      <c r="D507" s="645"/>
      <c r="E507" s="89">
        <v>6</v>
      </c>
      <c r="F507" s="89" t="s">
        <v>321</v>
      </c>
      <c r="G507" s="90">
        <v>318.22000000000003</v>
      </c>
      <c r="H507" s="267">
        <v>3853644</v>
      </c>
      <c r="I507" s="120">
        <f t="shared" si="2"/>
        <v>42.420000000000073</v>
      </c>
      <c r="J507" s="524"/>
      <c r="K507" s="210">
        <v>0</v>
      </c>
      <c r="L507" s="24" t="s">
        <v>287</v>
      </c>
      <c r="M507" s="37">
        <v>50</v>
      </c>
      <c r="N507" s="37" t="s">
        <v>481</v>
      </c>
      <c r="O507" s="37" t="s">
        <v>316</v>
      </c>
      <c r="P507" s="211"/>
      <c r="Q507" s="30"/>
      <c r="R507" s="294"/>
      <c r="S507" s="305"/>
      <c r="T507" s="26" t="s">
        <v>998</v>
      </c>
      <c r="U507" s="26"/>
    </row>
    <row r="508" spans="1:21" customFormat="1" ht="14.25" hidden="1" customHeight="1" x14ac:dyDescent="0.25">
      <c r="A508" s="23">
        <v>91149</v>
      </c>
      <c r="B508" s="57"/>
      <c r="C508" s="584"/>
      <c r="D508" s="645"/>
      <c r="E508" s="89">
        <v>7</v>
      </c>
      <c r="F508" s="89" t="s">
        <v>322</v>
      </c>
      <c r="G508" s="90">
        <v>360.63</v>
      </c>
      <c r="H508" s="267">
        <v>4367229</v>
      </c>
      <c r="I508" s="120">
        <f t="shared" si="2"/>
        <v>42.409999999999968</v>
      </c>
      <c r="J508" s="524"/>
      <c r="K508" s="210">
        <v>0</v>
      </c>
      <c r="L508" s="24" t="s">
        <v>287</v>
      </c>
      <c r="M508" s="37">
        <v>50</v>
      </c>
      <c r="N508" s="37" t="s">
        <v>481</v>
      </c>
      <c r="O508" s="37" t="s">
        <v>316</v>
      </c>
      <c r="P508" s="211"/>
      <c r="Q508" s="30"/>
      <c r="R508" s="294"/>
      <c r="S508" s="305"/>
      <c r="T508" s="26" t="s">
        <v>998</v>
      </c>
      <c r="U508" s="26"/>
    </row>
    <row r="509" spans="1:21" customFormat="1" ht="14.25" hidden="1" customHeight="1" x14ac:dyDescent="0.25">
      <c r="A509" s="23">
        <v>91152</v>
      </c>
      <c r="B509" s="57"/>
      <c r="C509" s="584"/>
      <c r="D509" s="645"/>
      <c r="E509" s="89">
        <v>8</v>
      </c>
      <c r="F509" s="89" t="s">
        <v>323</v>
      </c>
      <c r="G509" s="90">
        <v>403.03999999999996</v>
      </c>
      <c r="H509" s="267">
        <v>4880814</v>
      </c>
      <c r="I509" s="120">
        <f t="shared" si="2"/>
        <v>42.409999999999968</v>
      </c>
      <c r="J509" s="524"/>
      <c r="K509" s="210">
        <v>0</v>
      </c>
      <c r="L509" s="24" t="s">
        <v>287</v>
      </c>
      <c r="M509" s="37">
        <v>50</v>
      </c>
      <c r="N509" s="37" t="s">
        <v>481</v>
      </c>
      <c r="O509" s="37" t="s">
        <v>316</v>
      </c>
      <c r="P509" s="211"/>
      <c r="Q509" s="30"/>
      <c r="R509" s="294"/>
      <c r="S509" s="305"/>
      <c r="T509" s="26" t="s">
        <v>998</v>
      </c>
      <c r="U509" s="26"/>
    </row>
    <row r="510" spans="1:21" customFormat="1" ht="14.25" hidden="1" customHeight="1" x14ac:dyDescent="0.25">
      <c r="A510" s="23">
        <v>91155</v>
      </c>
      <c r="B510" s="57"/>
      <c r="C510" s="584"/>
      <c r="D510" s="645"/>
      <c r="E510" s="89">
        <v>9</v>
      </c>
      <c r="F510" s="89" t="s">
        <v>324</v>
      </c>
      <c r="G510" s="90">
        <v>445.45000000000005</v>
      </c>
      <c r="H510" s="267">
        <v>5394400</v>
      </c>
      <c r="I510" s="120">
        <f t="shared" si="2"/>
        <v>42.410000000000082</v>
      </c>
      <c r="J510" s="524"/>
      <c r="K510" s="210">
        <v>0</v>
      </c>
      <c r="L510" s="24" t="s">
        <v>287</v>
      </c>
      <c r="M510" s="37">
        <v>50</v>
      </c>
      <c r="N510" s="37" t="s">
        <v>481</v>
      </c>
      <c r="O510" s="37" t="s">
        <v>316</v>
      </c>
      <c r="P510" s="211"/>
      <c r="Q510" s="30"/>
      <c r="R510" s="294"/>
      <c r="S510" s="305"/>
      <c r="T510" s="26" t="s">
        <v>998</v>
      </c>
      <c r="U510" s="26"/>
    </row>
    <row r="511" spans="1:21" customFormat="1" ht="14.25" hidden="1" customHeight="1" x14ac:dyDescent="0.25">
      <c r="A511" s="23">
        <v>91158</v>
      </c>
      <c r="B511" s="57"/>
      <c r="C511" s="584"/>
      <c r="D511" s="645"/>
      <c r="E511" s="89">
        <v>10</v>
      </c>
      <c r="F511" s="89" t="s">
        <v>325</v>
      </c>
      <c r="G511" s="90">
        <v>487.86</v>
      </c>
      <c r="H511" s="267">
        <v>5907985</v>
      </c>
      <c r="I511" s="120">
        <f t="shared" si="2"/>
        <v>42.409999999999968</v>
      </c>
      <c r="J511" s="524"/>
      <c r="K511" s="210">
        <v>0</v>
      </c>
      <c r="L511" s="24" t="s">
        <v>287</v>
      </c>
      <c r="M511" s="37">
        <v>50</v>
      </c>
      <c r="N511" s="37" t="s">
        <v>481</v>
      </c>
      <c r="O511" s="37" t="s">
        <v>316</v>
      </c>
      <c r="P511" s="211"/>
      <c r="Q511" s="30"/>
      <c r="R511" s="294"/>
      <c r="S511" s="305"/>
      <c r="T511" s="26" t="s">
        <v>998</v>
      </c>
      <c r="U511" s="26"/>
    </row>
    <row r="512" spans="1:21" customFormat="1" ht="14.25" hidden="1" customHeight="1" x14ac:dyDescent="0.25">
      <c r="A512" s="23">
        <v>91161</v>
      </c>
      <c r="B512" s="57"/>
      <c r="C512" s="584"/>
      <c r="D512" s="645"/>
      <c r="E512" s="89">
        <v>11</v>
      </c>
      <c r="F512" s="89" t="s">
        <v>326</v>
      </c>
      <c r="G512" s="90">
        <v>530.28</v>
      </c>
      <c r="H512" s="267">
        <v>6421691</v>
      </c>
      <c r="I512" s="120">
        <f t="shared" si="2"/>
        <v>42.419999999999959</v>
      </c>
      <c r="J512" s="524"/>
      <c r="K512" s="210">
        <v>0</v>
      </c>
      <c r="L512" s="24" t="s">
        <v>287</v>
      </c>
      <c r="M512" s="37">
        <v>50</v>
      </c>
      <c r="N512" s="37" t="s">
        <v>481</v>
      </c>
      <c r="O512" s="37" t="s">
        <v>316</v>
      </c>
      <c r="P512" s="211"/>
      <c r="Q512" s="30"/>
      <c r="R512" s="294"/>
      <c r="S512" s="305"/>
      <c r="T512" s="26" t="s">
        <v>998</v>
      </c>
      <c r="U512" s="26"/>
    </row>
    <row r="513" spans="1:21" customFormat="1" ht="14.25" hidden="1" customHeight="1" x14ac:dyDescent="0.25">
      <c r="A513" s="23">
        <v>91164</v>
      </c>
      <c r="B513" s="57"/>
      <c r="C513" s="584"/>
      <c r="D513" s="645"/>
      <c r="E513" s="89">
        <v>12</v>
      </c>
      <c r="F513" s="89" t="s">
        <v>327</v>
      </c>
      <c r="G513" s="90">
        <v>572.68999999999994</v>
      </c>
      <c r="H513" s="267">
        <v>6935276</v>
      </c>
      <c r="I513" s="120">
        <f t="shared" si="2"/>
        <v>42.409999999999968</v>
      </c>
      <c r="J513" s="524"/>
      <c r="K513" s="210">
        <v>0</v>
      </c>
      <c r="L513" s="24" t="s">
        <v>287</v>
      </c>
      <c r="M513" s="37">
        <v>50</v>
      </c>
      <c r="N513" s="37" t="s">
        <v>481</v>
      </c>
      <c r="O513" s="37" t="s">
        <v>316</v>
      </c>
      <c r="P513" s="211"/>
      <c r="Q513" s="30"/>
      <c r="R513" s="294"/>
      <c r="S513" s="305"/>
      <c r="T513" s="26" t="s">
        <v>998</v>
      </c>
      <c r="U513" s="26"/>
    </row>
    <row r="514" spans="1:21" customFormat="1" ht="14.25" hidden="1" customHeight="1" x14ac:dyDescent="0.25">
      <c r="A514" s="23">
        <v>91167</v>
      </c>
      <c r="B514" s="57"/>
      <c r="C514" s="584"/>
      <c r="D514" s="645"/>
      <c r="E514" s="89">
        <v>13</v>
      </c>
      <c r="F514" s="89" t="s">
        <v>328</v>
      </c>
      <c r="G514" s="90">
        <v>615.1</v>
      </c>
      <c r="H514" s="267">
        <v>7448861</v>
      </c>
      <c r="I514" s="120">
        <f t="shared" si="2"/>
        <v>42.410000000000082</v>
      </c>
      <c r="J514" s="524"/>
      <c r="K514" s="210">
        <v>0</v>
      </c>
      <c r="L514" s="24" t="s">
        <v>287</v>
      </c>
      <c r="M514" s="37">
        <v>50</v>
      </c>
      <c r="N514" s="37" t="s">
        <v>481</v>
      </c>
      <c r="O514" s="37" t="s">
        <v>316</v>
      </c>
      <c r="P514" s="211"/>
      <c r="Q514" s="30"/>
      <c r="R514" s="294"/>
      <c r="S514" s="305"/>
      <c r="T514" s="26" t="s">
        <v>998</v>
      </c>
      <c r="U514" s="26"/>
    </row>
    <row r="515" spans="1:21" customFormat="1" ht="14.25" hidden="1" customHeight="1" x14ac:dyDescent="0.25">
      <c r="A515" s="23">
        <v>91170</v>
      </c>
      <c r="B515" s="57"/>
      <c r="C515" s="584"/>
      <c r="D515" s="645"/>
      <c r="E515" s="89">
        <v>14</v>
      </c>
      <c r="F515" s="89" t="s">
        <v>334</v>
      </c>
      <c r="G515" s="90">
        <v>657.51</v>
      </c>
      <c r="H515" s="267">
        <v>7962446</v>
      </c>
      <c r="I515" s="120">
        <f t="shared" si="2"/>
        <v>42.409999999999968</v>
      </c>
      <c r="J515" s="524"/>
      <c r="K515" s="210">
        <v>0</v>
      </c>
      <c r="L515" s="24" t="s">
        <v>287</v>
      </c>
      <c r="M515" s="37">
        <v>50</v>
      </c>
      <c r="N515" s="37" t="s">
        <v>481</v>
      </c>
      <c r="O515" s="37" t="s">
        <v>316</v>
      </c>
      <c r="P515" s="211"/>
      <c r="Q515" s="30"/>
      <c r="R515" s="294"/>
      <c r="S515" s="305"/>
      <c r="T515" s="26" t="s">
        <v>998</v>
      </c>
      <c r="U515" s="26"/>
    </row>
    <row r="516" spans="1:21" customFormat="1" ht="14.25" hidden="1" customHeight="1" thickBot="1" x14ac:dyDescent="0.3">
      <c r="A516" s="23">
        <v>91173</v>
      </c>
      <c r="B516" s="57"/>
      <c r="C516" s="585"/>
      <c r="D516" s="646"/>
      <c r="E516" s="111">
        <v>15</v>
      </c>
      <c r="F516" s="111" t="s">
        <v>330</v>
      </c>
      <c r="G516" s="112">
        <v>699.92</v>
      </c>
      <c r="H516" s="268">
        <v>8476031</v>
      </c>
      <c r="I516" s="120">
        <f t="shared" si="2"/>
        <v>42.409999999999968</v>
      </c>
      <c r="J516" s="524"/>
      <c r="K516" s="210">
        <v>0</v>
      </c>
      <c r="L516" s="499" t="s">
        <v>287</v>
      </c>
      <c r="M516" s="222">
        <v>50</v>
      </c>
      <c r="N516" s="222" t="s">
        <v>481</v>
      </c>
      <c r="O516" s="222" t="s">
        <v>316</v>
      </c>
      <c r="P516" s="223"/>
      <c r="Q516" s="224"/>
      <c r="R516" s="295"/>
      <c r="S516" s="309"/>
      <c r="T516" s="26" t="s">
        <v>998</v>
      </c>
      <c r="U516" s="26"/>
    </row>
    <row r="517" spans="1:21" customFormat="1" ht="14.25" hidden="1" customHeight="1" x14ac:dyDescent="0.25">
      <c r="A517" s="23"/>
      <c r="B517" s="57"/>
      <c r="C517" s="583">
        <v>91132</v>
      </c>
      <c r="D517" s="586" t="s">
        <v>335</v>
      </c>
      <c r="E517" s="109">
        <v>1</v>
      </c>
      <c r="F517" s="109" t="s">
        <v>315</v>
      </c>
      <c r="G517" s="110">
        <v>127.41</v>
      </c>
      <c r="H517" s="266">
        <v>1542935</v>
      </c>
      <c r="I517" s="120"/>
      <c r="J517" s="286"/>
      <c r="K517" s="210">
        <v>0</v>
      </c>
      <c r="L517" s="498" t="s">
        <v>287</v>
      </c>
      <c r="M517" s="216">
        <v>60</v>
      </c>
      <c r="N517" s="216" t="s">
        <v>481</v>
      </c>
      <c r="O517" s="216" t="s">
        <v>316</v>
      </c>
      <c r="P517" s="217"/>
      <c r="Q51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348" t="s">
        <v>287</v>
      </c>
      <c r="S517" s="349">
        <v>60</v>
      </c>
      <c r="T517" s="26" t="s">
        <v>998</v>
      </c>
      <c r="U517" s="26" t="s">
        <v>998</v>
      </c>
    </row>
    <row r="518" spans="1:21" customFormat="1" ht="14.25" hidden="1" customHeight="1" x14ac:dyDescent="0.25">
      <c r="A518" s="23">
        <v>91135</v>
      </c>
      <c r="B518" s="57"/>
      <c r="C518" s="584"/>
      <c r="D518" s="587"/>
      <c r="E518" s="89">
        <v>2</v>
      </c>
      <c r="F518" s="89" t="s">
        <v>317</v>
      </c>
      <c r="G518" s="90">
        <v>178.3</v>
      </c>
      <c r="H518" s="267">
        <v>2159213</v>
      </c>
      <c r="I518" s="120">
        <f>+G518-G517</f>
        <v>50.890000000000015</v>
      </c>
      <c r="J518" s="514">
        <v>50.890000000000015</v>
      </c>
      <c r="K518" s="467">
        <v>616278</v>
      </c>
      <c r="L518" s="24" t="s">
        <v>287</v>
      </c>
      <c r="M518" s="37">
        <v>60</v>
      </c>
      <c r="N518" s="37" t="s">
        <v>481</v>
      </c>
      <c r="O518" s="37" t="s">
        <v>316</v>
      </c>
      <c r="P518" s="211"/>
      <c r="Q518" s="30"/>
      <c r="R518" s="294"/>
      <c r="S518" s="305"/>
      <c r="T518" s="26" t="s">
        <v>998</v>
      </c>
      <c r="U518" s="26"/>
    </row>
    <row r="519" spans="1:21" customFormat="1" ht="14.25" hidden="1" customHeight="1" x14ac:dyDescent="0.25">
      <c r="A519" s="23">
        <v>91138</v>
      </c>
      <c r="B519" s="57"/>
      <c r="C519" s="584"/>
      <c r="D519" s="587"/>
      <c r="E519" s="89">
        <v>3</v>
      </c>
      <c r="F519" s="89" t="s">
        <v>318</v>
      </c>
      <c r="G519" s="90">
        <v>229.19000000000003</v>
      </c>
      <c r="H519" s="267">
        <v>2775491</v>
      </c>
      <c r="I519" s="120">
        <f t="shared" ref="I519:I531" si="3">+G519-G518</f>
        <v>50.890000000000015</v>
      </c>
      <c r="J519" s="524"/>
      <c r="K519" s="210">
        <v>0</v>
      </c>
      <c r="L519" s="24" t="s">
        <v>287</v>
      </c>
      <c r="M519" s="37">
        <v>60</v>
      </c>
      <c r="N519" s="37" t="s">
        <v>481</v>
      </c>
      <c r="O519" s="37" t="s">
        <v>316</v>
      </c>
      <c r="P519" s="211"/>
      <c r="Q519" s="30"/>
      <c r="R519" s="294"/>
      <c r="S519" s="305"/>
      <c r="T519" s="26" t="s">
        <v>998</v>
      </c>
      <c r="U519" s="26"/>
    </row>
    <row r="520" spans="1:21" customFormat="1" ht="14.25" hidden="1" customHeight="1" x14ac:dyDescent="0.25">
      <c r="A520" s="23">
        <v>91141</v>
      </c>
      <c r="B520" s="57"/>
      <c r="C520" s="584"/>
      <c r="D520" s="587"/>
      <c r="E520" s="89">
        <v>4</v>
      </c>
      <c r="F520" s="89" t="s">
        <v>319</v>
      </c>
      <c r="G520" s="90">
        <v>280.08000000000004</v>
      </c>
      <c r="H520" s="267">
        <v>3391769</v>
      </c>
      <c r="I520" s="120">
        <f t="shared" si="3"/>
        <v>50.890000000000015</v>
      </c>
      <c r="J520" s="524"/>
      <c r="K520" s="210">
        <v>0</v>
      </c>
      <c r="L520" s="24" t="s">
        <v>287</v>
      </c>
      <c r="M520" s="37">
        <v>60</v>
      </c>
      <c r="N520" s="37" t="s">
        <v>481</v>
      </c>
      <c r="O520" s="37" t="s">
        <v>316</v>
      </c>
      <c r="P520" s="211"/>
      <c r="Q520" s="30"/>
      <c r="R520" s="294"/>
      <c r="S520" s="305"/>
      <c r="T520" s="26" t="s">
        <v>998</v>
      </c>
      <c r="U520" s="26"/>
    </row>
    <row r="521" spans="1:21" customFormat="1" ht="14.25" hidden="1" customHeight="1" x14ac:dyDescent="0.25">
      <c r="A521" s="23">
        <v>91144</v>
      </c>
      <c r="B521" s="57"/>
      <c r="C521" s="584"/>
      <c r="D521" s="587"/>
      <c r="E521" s="89">
        <v>5</v>
      </c>
      <c r="F521" s="89" t="s">
        <v>320</v>
      </c>
      <c r="G521" s="90">
        <v>330.98</v>
      </c>
      <c r="H521" s="267">
        <v>4008168</v>
      </c>
      <c r="I521" s="120">
        <f t="shared" si="3"/>
        <v>50.899999999999977</v>
      </c>
      <c r="J521" s="524"/>
      <c r="K521" s="210">
        <v>0</v>
      </c>
      <c r="L521" s="24" t="s">
        <v>287</v>
      </c>
      <c r="M521" s="37">
        <v>60</v>
      </c>
      <c r="N521" s="37" t="s">
        <v>481</v>
      </c>
      <c r="O521" s="37" t="s">
        <v>316</v>
      </c>
      <c r="P521" s="211"/>
      <c r="Q521" s="30"/>
      <c r="R521" s="294"/>
      <c r="S521" s="305"/>
      <c r="T521" s="26" t="s">
        <v>998</v>
      </c>
      <c r="U521" s="26"/>
    </row>
    <row r="522" spans="1:21" customFormat="1" ht="14.25" hidden="1" customHeight="1" x14ac:dyDescent="0.25">
      <c r="A522" s="23">
        <v>91147</v>
      </c>
      <c r="B522" s="57"/>
      <c r="C522" s="584"/>
      <c r="D522" s="587"/>
      <c r="E522" s="89">
        <v>6</v>
      </c>
      <c r="F522" s="89" t="s">
        <v>321</v>
      </c>
      <c r="G522" s="90">
        <v>381.87</v>
      </c>
      <c r="H522" s="267">
        <v>4624446</v>
      </c>
      <c r="I522" s="120">
        <f t="shared" si="3"/>
        <v>50.889999999999986</v>
      </c>
      <c r="J522" s="524"/>
      <c r="K522" s="210">
        <v>0</v>
      </c>
      <c r="L522" s="24" t="s">
        <v>287</v>
      </c>
      <c r="M522" s="37">
        <v>60</v>
      </c>
      <c r="N522" s="37" t="s">
        <v>481</v>
      </c>
      <c r="O522" s="37" t="s">
        <v>316</v>
      </c>
      <c r="P522" s="211"/>
      <c r="Q522" s="30"/>
      <c r="R522" s="294"/>
      <c r="S522" s="305"/>
      <c r="T522" s="26" t="s">
        <v>998</v>
      </c>
      <c r="U522" s="26"/>
    </row>
    <row r="523" spans="1:21" customFormat="1" ht="14.25" hidden="1" customHeight="1" x14ac:dyDescent="0.25">
      <c r="A523" s="23">
        <v>91150</v>
      </c>
      <c r="B523" s="57"/>
      <c r="C523" s="584"/>
      <c r="D523" s="587"/>
      <c r="E523" s="89">
        <v>7</v>
      </c>
      <c r="F523" s="89" t="s">
        <v>322</v>
      </c>
      <c r="G523" s="90">
        <v>432.77</v>
      </c>
      <c r="H523" s="267">
        <v>5240845</v>
      </c>
      <c r="I523" s="120">
        <f t="shared" si="3"/>
        <v>50.899999999999977</v>
      </c>
      <c r="J523" s="524"/>
      <c r="K523" s="210">
        <v>0</v>
      </c>
      <c r="L523" s="24" t="s">
        <v>287</v>
      </c>
      <c r="M523" s="37">
        <v>60</v>
      </c>
      <c r="N523" s="37" t="s">
        <v>481</v>
      </c>
      <c r="O523" s="37" t="s">
        <v>316</v>
      </c>
      <c r="P523" s="211"/>
      <c r="Q523" s="30"/>
      <c r="R523" s="294"/>
      <c r="S523" s="305"/>
      <c r="T523" s="26" t="s">
        <v>998</v>
      </c>
      <c r="U523" s="26"/>
    </row>
    <row r="524" spans="1:21" customFormat="1" ht="14.25" hidden="1" customHeight="1" x14ac:dyDescent="0.25">
      <c r="A524" s="23">
        <v>91153</v>
      </c>
      <c r="B524" s="57"/>
      <c r="C524" s="584"/>
      <c r="D524" s="587"/>
      <c r="E524" s="89">
        <v>8</v>
      </c>
      <c r="F524" s="89" t="s">
        <v>323</v>
      </c>
      <c r="G524" s="90">
        <v>483.65999999999997</v>
      </c>
      <c r="H524" s="267">
        <v>5857123</v>
      </c>
      <c r="I524" s="120">
        <f t="shared" si="3"/>
        <v>50.889999999999986</v>
      </c>
      <c r="J524" s="524"/>
      <c r="K524" s="210">
        <v>0</v>
      </c>
      <c r="L524" s="24" t="s">
        <v>287</v>
      </c>
      <c r="M524" s="37">
        <v>60</v>
      </c>
      <c r="N524" s="37" t="s">
        <v>481</v>
      </c>
      <c r="O524" s="37" t="s">
        <v>316</v>
      </c>
      <c r="P524" s="211"/>
      <c r="Q524" s="30"/>
      <c r="R524" s="294"/>
      <c r="S524" s="305"/>
      <c r="T524" s="26" t="s">
        <v>998</v>
      </c>
      <c r="U524" s="26"/>
    </row>
    <row r="525" spans="1:21" customFormat="1" ht="14.25" hidden="1" customHeight="1" x14ac:dyDescent="0.25">
      <c r="A525" s="23">
        <v>91156</v>
      </c>
      <c r="B525" s="57"/>
      <c r="C525" s="584"/>
      <c r="D525" s="587"/>
      <c r="E525" s="89">
        <v>9</v>
      </c>
      <c r="F525" s="89" t="s">
        <v>324</v>
      </c>
      <c r="G525" s="90">
        <v>534.56000000000006</v>
      </c>
      <c r="H525" s="267">
        <v>6473522</v>
      </c>
      <c r="I525" s="120">
        <f t="shared" si="3"/>
        <v>50.900000000000091</v>
      </c>
      <c r="J525" s="524"/>
      <c r="K525" s="210">
        <v>0</v>
      </c>
      <c r="L525" s="24" t="s">
        <v>287</v>
      </c>
      <c r="M525" s="37">
        <v>60</v>
      </c>
      <c r="N525" s="37" t="s">
        <v>481</v>
      </c>
      <c r="O525" s="37" t="s">
        <v>316</v>
      </c>
      <c r="P525" s="211"/>
      <c r="Q525" s="30"/>
      <c r="R525" s="294"/>
      <c r="S525" s="305"/>
      <c r="T525" s="26" t="s">
        <v>998</v>
      </c>
      <c r="U525" s="26"/>
    </row>
    <row r="526" spans="1:21" customFormat="1" ht="14.25" hidden="1" customHeight="1" x14ac:dyDescent="0.25">
      <c r="A526" s="23">
        <v>91159</v>
      </c>
      <c r="B526" s="57"/>
      <c r="C526" s="584"/>
      <c r="D526" s="587"/>
      <c r="E526" s="89">
        <v>10</v>
      </c>
      <c r="F526" s="89" t="s">
        <v>325</v>
      </c>
      <c r="G526" s="90">
        <v>585.44999999999993</v>
      </c>
      <c r="H526" s="267">
        <v>7089800</v>
      </c>
      <c r="I526" s="120">
        <f t="shared" si="3"/>
        <v>50.889999999999873</v>
      </c>
      <c r="J526" s="524"/>
      <c r="K526" s="210">
        <v>0</v>
      </c>
      <c r="L526" s="24" t="s">
        <v>287</v>
      </c>
      <c r="M526" s="37">
        <v>60</v>
      </c>
      <c r="N526" s="37" t="s">
        <v>481</v>
      </c>
      <c r="O526" s="37" t="s">
        <v>316</v>
      </c>
      <c r="P526" s="211"/>
      <c r="Q526" s="30"/>
      <c r="R526" s="294"/>
      <c r="S526" s="305"/>
      <c r="T526" s="26" t="s">
        <v>998</v>
      </c>
      <c r="U526" s="26"/>
    </row>
    <row r="527" spans="1:21" customFormat="1" ht="14.25" hidden="1" customHeight="1" x14ac:dyDescent="0.25">
      <c r="A527" s="23">
        <v>91162</v>
      </c>
      <c r="B527" s="57"/>
      <c r="C527" s="584"/>
      <c r="D527" s="587"/>
      <c r="E527" s="89">
        <v>11</v>
      </c>
      <c r="F527" s="89" t="s">
        <v>326</v>
      </c>
      <c r="G527" s="90">
        <v>636.35</v>
      </c>
      <c r="H527" s="267">
        <v>7706199</v>
      </c>
      <c r="I527" s="120">
        <f t="shared" si="3"/>
        <v>50.900000000000091</v>
      </c>
      <c r="J527" s="524"/>
      <c r="K527" s="210">
        <v>0</v>
      </c>
      <c r="L527" s="24" t="s">
        <v>287</v>
      </c>
      <c r="M527" s="37">
        <v>60</v>
      </c>
      <c r="N527" s="37" t="s">
        <v>481</v>
      </c>
      <c r="O527" s="37" t="s">
        <v>316</v>
      </c>
      <c r="P527" s="211"/>
      <c r="Q527" s="30"/>
      <c r="R527" s="294"/>
      <c r="S527" s="305"/>
      <c r="T527" s="26" t="s">
        <v>998</v>
      </c>
      <c r="U527" s="26"/>
    </row>
    <row r="528" spans="1:21" customFormat="1" ht="14.25" hidden="1" customHeight="1" x14ac:dyDescent="0.25">
      <c r="A528" s="23">
        <v>91165</v>
      </c>
      <c r="B528" s="57"/>
      <c r="C528" s="584"/>
      <c r="D528" s="587"/>
      <c r="E528" s="89">
        <v>12</v>
      </c>
      <c r="F528" s="89" t="s">
        <v>327</v>
      </c>
      <c r="G528" s="90">
        <v>687.24</v>
      </c>
      <c r="H528" s="267">
        <v>8322476</v>
      </c>
      <c r="I528" s="120">
        <f t="shared" si="3"/>
        <v>50.889999999999986</v>
      </c>
      <c r="J528" s="524"/>
      <c r="K528" s="210">
        <v>0</v>
      </c>
      <c r="L528" s="24" t="s">
        <v>287</v>
      </c>
      <c r="M528" s="37">
        <v>60</v>
      </c>
      <c r="N528" s="37" t="s">
        <v>481</v>
      </c>
      <c r="O528" s="37" t="s">
        <v>316</v>
      </c>
      <c r="P528" s="211"/>
      <c r="Q528" s="30"/>
      <c r="R528" s="294"/>
      <c r="S528" s="305"/>
      <c r="T528" s="26" t="s">
        <v>998</v>
      </c>
      <c r="U528" s="26"/>
    </row>
    <row r="529" spans="1:21" customFormat="1" ht="14.25" hidden="1" customHeight="1" x14ac:dyDescent="0.25">
      <c r="A529" s="23">
        <v>91168</v>
      </c>
      <c r="B529" s="57"/>
      <c r="C529" s="584"/>
      <c r="D529" s="587"/>
      <c r="E529" s="89">
        <v>13</v>
      </c>
      <c r="F529" s="89" t="s">
        <v>328</v>
      </c>
      <c r="G529" s="90">
        <v>738.13</v>
      </c>
      <c r="H529" s="267">
        <v>8938754</v>
      </c>
      <c r="I529" s="120">
        <f t="shared" si="3"/>
        <v>50.889999999999986</v>
      </c>
      <c r="J529" s="524"/>
      <c r="K529" s="210">
        <v>0</v>
      </c>
      <c r="L529" s="24" t="s">
        <v>287</v>
      </c>
      <c r="M529" s="37">
        <v>60</v>
      </c>
      <c r="N529" s="37" t="s">
        <v>481</v>
      </c>
      <c r="O529" s="37" t="s">
        <v>316</v>
      </c>
      <c r="P529" s="211"/>
      <c r="Q529" s="30"/>
      <c r="R529" s="294"/>
      <c r="S529" s="305"/>
      <c r="T529" s="26" t="s">
        <v>998</v>
      </c>
      <c r="U529" s="26"/>
    </row>
    <row r="530" spans="1:21" customFormat="1" ht="14.25" hidden="1" customHeight="1" x14ac:dyDescent="0.25">
      <c r="A530" s="23">
        <v>91171</v>
      </c>
      <c r="B530" s="57"/>
      <c r="C530" s="584"/>
      <c r="D530" s="587"/>
      <c r="E530" s="89">
        <v>14</v>
      </c>
      <c r="F530" s="89" t="s">
        <v>329</v>
      </c>
      <c r="G530" s="90">
        <v>789.03</v>
      </c>
      <c r="H530" s="267">
        <v>9555153</v>
      </c>
      <c r="I530" s="539">
        <f t="shared" si="3"/>
        <v>50.899999999999977</v>
      </c>
      <c r="J530" s="524"/>
      <c r="K530" s="210">
        <v>0</v>
      </c>
      <c r="L530" s="24" t="s">
        <v>287</v>
      </c>
      <c r="M530" s="37">
        <v>60</v>
      </c>
      <c r="N530" s="37" t="s">
        <v>481</v>
      </c>
      <c r="O530" s="37" t="s">
        <v>316</v>
      </c>
      <c r="P530" s="211"/>
      <c r="Q530" s="30"/>
      <c r="R530" s="294"/>
      <c r="S530" s="305"/>
      <c r="T530" s="26" t="s">
        <v>998</v>
      </c>
      <c r="U530" s="26"/>
    </row>
    <row r="531" spans="1:21" customFormat="1" ht="14.25" hidden="1" customHeight="1" thickBot="1" x14ac:dyDescent="0.3">
      <c r="A531" s="23">
        <v>91174</v>
      </c>
      <c r="B531" s="57"/>
      <c r="C531" s="585"/>
      <c r="D531" s="588"/>
      <c r="E531" s="111">
        <v>15</v>
      </c>
      <c r="F531" s="111" t="s">
        <v>330</v>
      </c>
      <c r="G531" s="112">
        <v>839.92</v>
      </c>
      <c r="H531" s="268">
        <v>10171431</v>
      </c>
      <c r="I531" s="120">
        <f t="shared" si="3"/>
        <v>50.889999999999986</v>
      </c>
      <c r="J531" s="524"/>
      <c r="K531" s="210">
        <v>0</v>
      </c>
      <c r="L531" s="499" t="s">
        <v>287</v>
      </c>
      <c r="M531" s="222">
        <v>60</v>
      </c>
      <c r="N531" s="222" t="s">
        <v>481</v>
      </c>
      <c r="O531" s="222" t="s">
        <v>316</v>
      </c>
      <c r="P531" s="223"/>
      <c r="Q531" s="224"/>
      <c r="R531" s="295"/>
      <c r="S531" s="309"/>
      <c r="T531" s="26" t="s">
        <v>998</v>
      </c>
      <c r="U531" s="26"/>
    </row>
    <row r="532" spans="1:21" customFormat="1" ht="14.25" hidden="1" customHeight="1" x14ac:dyDescent="0.25">
      <c r="A532" s="23"/>
      <c r="B532" s="57"/>
      <c r="C532" s="589">
        <v>92130</v>
      </c>
      <c r="D532" s="592" t="s">
        <v>336</v>
      </c>
      <c r="E532" s="109">
        <v>1</v>
      </c>
      <c r="F532" s="109" t="s">
        <v>315</v>
      </c>
      <c r="G532" s="110">
        <v>148.61000000000001</v>
      </c>
      <c r="H532" s="266">
        <v>1799667</v>
      </c>
      <c r="I532" s="120"/>
      <c r="J532" s="286"/>
      <c r="K532" s="210">
        <v>0</v>
      </c>
      <c r="L532" s="498" t="s">
        <v>287</v>
      </c>
      <c r="M532" s="216">
        <v>70</v>
      </c>
      <c r="N532" s="216" t="s">
        <v>481</v>
      </c>
      <c r="O532" s="216" t="s">
        <v>337</v>
      </c>
      <c r="P532" s="217"/>
      <c r="Q53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348" t="s">
        <v>287</v>
      </c>
      <c r="S532" s="349">
        <v>70</v>
      </c>
      <c r="T532" s="26" t="s">
        <v>998</v>
      </c>
      <c r="U532" s="26" t="s">
        <v>998</v>
      </c>
    </row>
    <row r="533" spans="1:21" customFormat="1" ht="14.25" hidden="1" customHeight="1" x14ac:dyDescent="0.25">
      <c r="A533" s="23">
        <v>92133</v>
      </c>
      <c r="B533" s="57"/>
      <c r="C533" s="590"/>
      <c r="D533" s="593"/>
      <c r="E533" s="89">
        <v>2</v>
      </c>
      <c r="F533" s="89" t="s">
        <v>317</v>
      </c>
      <c r="G533" s="90">
        <v>207.99</v>
      </c>
      <c r="H533" s="267">
        <v>2518759</v>
      </c>
      <c r="I533" s="120">
        <f>+G533-G532</f>
        <v>59.379999999999995</v>
      </c>
      <c r="J533" s="514">
        <v>59.379999999999995</v>
      </c>
      <c r="K533" s="467">
        <v>719092</v>
      </c>
      <c r="L533" s="24" t="s">
        <v>287</v>
      </c>
      <c r="M533" s="37">
        <v>70</v>
      </c>
      <c r="N533" s="37" t="s">
        <v>481</v>
      </c>
      <c r="O533" s="37" t="s">
        <v>338</v>
      </c>
      <c r="P533" s="211"/>
      <c r="Q533" s="30"/>
      <c r="R533" s="294"/>
      <c r="S533" s="305"/>
      <c r="T533" s="26" t="s">
        <v>998</v>
      </c>
      <c r="U533" s="26"/>
    </row>
    <row r="534" spans="1:21" customFormat="1" ht="14.25" hidden="1" customHeight="1" x14ac:dyDescent="0.25">
      <c r="A534" s="23">
        <v>92136</v>
      </c>
      <c r="B534" s="57"/>
      <c r="C534" s="590"/>
      <c r="D534" s="593"/>
      <c r="E534" s="89">
        <v>3</v>
      </c>
      <c r="F534" s="89" t="s">
        <v>318</v>
      </c>
      <c r="G534" s="90">
        <v>267.37</v>
      </c>
      <c r="H534" s="267">
        <v>3237851</v>
      </c>
      <c r="I534" s="120">
        <f t="shared" ref="I534:I546" si="4">+G534-G533</f>
        <v>59.379999999999995</v>
      </c>
      <c r="J534" s="524"/>
      <c r="K534" s="210">
        <v>0</v>
      </c>
      <c r="L534" s="24" t="s">
        <v>287</v>
      </c>
      <c r="M534" s="37">
        <v>70</v>
      </c>
      <c r="N534" s="37" t="s">
        <v>481</v>
      </c>
      <c r="O534" s="37" t="s">
        <v>339</v>
      </c>
      <c r="P534" s="211"/>
      <c r="Q534" s="30"/>
      <c r="R534" s="294"/>
      <c r="S534" s="305"/>
      <c r="T534" s="26" t="s">
        <v>998</v>
      </c>
      <c r="U534" s="26"/>
    </row>
    <row r="535" spans="1:21" customFormat="1" ht="14.25" hidden="1" customHeight="1" x14ac:dyDescent="0.25">
      <c r="A535" s="23">
        <v>92139</v>
      </c>
      <c r="B535" s="57"/>
      <c r="C535" s="590"/>
      <c r="D535" s="593"/>
      <c r="E535" s="89">
        <v>4</v>
      </c>
      <c r="F535" s="89" t="s">
        <v>319</v>
      </c>
      <c r="G535" s="90">
        <v>326.75</v>
      </c>
      <c r="H535" s="267">
        <v>3956943</v>
      </c>
      <c r="I535" s="120">
        <f t="shared" si="4"/>
        <v>59.379999999999995</v>
      </c>
      <c r="J535" s="524"/>
      <c r="K535" s="210">
        <v>0</v>
      </c>
      <c r="L535" s="24" t="s">
        <v>287</v>
      </c>
      <c r="M535" s="37">
        <v>70</v>
      </c>
      <c r="N535" s="37" t="s">
        <v>481</v>
      </c>
      <c r="O535" s="37" t="s">
        <v>340</v>
      </c>
      <c r="P535" s="211"/>
      <c r="Q535" s="30"/>
      <c r="R535" s="294"/>
      <c r="S535" s="305"/>
      <c r="T535" s="26" t="s">
        <v>998</v>
      </c>
      <c r="U535" s="26"/>
    </row>
    <row r="536" spans="1:21" customFormat="1" ht="14.25" hidden="1" customHeight="1" x14ac:dyDescent="0.25">
      <c r="A536" s="23">
        <v>92142</v>
      </c>
      <c r="B536" s="57"/>
      <c r="C536" s="590"/>
      <c r="D536" s="593"/>
      <c r="E536" s="89">
        <v>5</v>
      </c>
      <c r="F536" s="89" t="s">
        <v>320</v>
      </c>
      <c r="G536" s="90">
        <v>386.12</v>
      </c>
      <c r="H536" s="267">
        <v>4675913</v>
      </c>
      <c r="I536" s="120">
        <f t="shared" si="4"/>
        <v>59.370000000000005</v>
      </c>
      <c r="J536" s="524"/>
      <c r="K536" s="210">
        <v>0</v>
      </c>
      <c r="L536" s="24" t="s">
        <v>287</v>
      </c>
      <c r="M536" s="37">
        <v>70</v>
      </c>
      <c r="N536" s="37" t="s">
        <v>481</v>
      </c>
      <c r="O536" s="37" t="s">
        <v>341</v>
      </c>
      <c r="P536" s="211"/>
      <c r="Q536" s="30"/>
      <c r="R536" s="294"/>
      <c r="S536" s="305"/>
      <c r="T536" s="26" t="s">
        <v>998</v>
      </c>
      <c r="U536" s="26"/>
    </row>
    <row r="537" spans="1:21" customFormat="1" ht="14.25" hidden="1" customHeight="1" x14ac:dyDescent="0.25">
      <c r="A537" s="23">
        <v>92145</v>
      </c>
      <c r="B537" s="57"/>
      <c r="C537" s="590"/>
      <c r="D537" s="593"/>
      <c r="E537" s="89">
        <v>6</v>
      </c>
      <c r="F537" s="89" t="s">
        <v>321</v>
      </c>
      <c r="G537" s="90">
        <v>445.5</v>
      </c>
      <c r="H537" s="267">
        <v>5395005</v>
      </c>
      <c r="I537" s="120">
        <f t="shared" si="4"/>
        <v>59.379999999999995</v>
      </c>
      <c r="J537" s="524"/>
      <c r="K537" s="210">
        <v>0</v>
      </c>
      <c r="L537" s="24" t="s">
        <v>287</v>
      </c>
      <c r="M537" s="37">
        <v>70</v>
      </c>
      <c r="N537" s="37" t="s">
        <v>481</v>
      </c>
      <c r="O537" s="37" t="s">
        <v>342</v>
      </c>
      <c r="P537" s="211"/>
      <c r="Q537" s="30"/>
      <c r="R537" s="294"/>
      <c r="S537" s="305"/>
      <c r="T537" s="26" t="s">
        <v>998</v>
      </c>
      <c r="U537" s="26"/>
    </row>
    <row r="538" spans="1:21" customFormat="1" ht="14.25" hidden="1" customHeight="1" x14ac:dyDescent="0.25">
      <c r="A538" s="23">
        <v>92148</v>
      </c>
      <c r="B538" s="57"/>
      <c r="C538" s="590"/>
      <c r="D538" s="593"/>
      <c r="E538" s="89">
        <v>7</v>
      </c>
      <c r="F538" s="89" t="s">
        <v>322</v>
      </c>
      <c r="G538" s="90">
        <v>504.88</v>
      </c>
      <c r="H538" s="267">
        <v>6114097</v>
      </c>
      <c r="I538" s="120">
        <f t="shared" si="4"/>
        <v>59.379999999999995</v>
      </c>
      <c r="J538" s="524"/>
      <c r="K538" s="210">
        <v>0</v>
      </c>
      <c r="L538" s="24" t="s">
        <v>287</v>
      </c>
      <c r="M538" s="37">
        <v>70</v>
      </c>
      <c r="N538" s="37" t="s">
        <v>481</v>
      </c>
      <c r="O538" s="37" t="s">
        <v>343</v>
      </c>
      <c r="P538" s="211"/>
      <c r="Q538" s="30"/>
      <c r="R538" s="294"/>
      <c r="S538" s="305"/>
      <c r="T538" s="26" t="s">
        <v>998</v>
      </c>
      <c r="U538" s="26"/>
    </row>
    <row r="539" spans="1:21" customFormat="1" ht="14.25" hidden="1" customHeight="1" x14ac:dyDescent="0.25">
      <c r="A539" s="23">
        <v>92151</v>
      </c>
      <c r="B539" s="57"/>
      <c r="C539" s="590"/>
      <c r="D539" s="593"/>
      <c r="E539" s="89">
        <v>8</v>
      </c>
      <c r="F539" s="89" t="s">
        <v>323</v>
      </c>
      <c r="G539" s="90">
        <v>564.25</v>
      </c>
      <c r="H539" s="267">
        <v>6833068</v>
      </c>
      <c r="I539" s="120">
        <f t="shared" si="4"/>
        <v>59.370000000000005</v>
      </c>
      <c r="J539" s="524"/>
      <c r="K539" s="210">
        <v>0</v>
      </c>
      <c r="L539" s="24" t="s">
        <v>287</v>
      </c>
      <c r="M539" s="37">
        <v>70</v>
      </c>
      <c r="N539" s="37" t="s">
        <v>481</v>
      </c>
      <c r="O539" s="37" t="s">
        <v>344</v>
      </c>
      <c r="P539" s="211"/>
      <c r="Q539" s="30"/>
      <c r="R539" s="294"/>
      <c r="S539" s="305"/>
      <c r="T539" s="26" t="s">
        <v>998</v>
      </c>
      <c r="U539" s="26"/>
    </row>
    <row r="540" spans="1:21" customFormat="1" ht="14.25" hidden="1" customHeight="1" x14ac:dyDescent="0.25">
      <c r="A540" s="23">
        <v>92154</v>
      </c>
      <c r="B540" s="57"/>
      <c r="C540" s="590"/>
      <c r="D540" s="593"/>
      <c r="E540" s="89">
        <v>9</v>
      </c>
      <c r="F540" s="89" t="s">
        <v>324</v>
      </c>
      <c r="G540" s="90">
        <v>623.63</v>
      </c>
      <c r="H540" s="267">
        <v>7552159</v>
      </c>
      <c r="I540" s="120">
        <f t="shared" si="4"/>
        <v>59.379999999999995</v>
      </c>
      <c r="J540" s="524"/>
      <c r="K540" s="210">
        <v>0</v>
      </c>
      <c r="L540" s="24" t="s">
        <v>287</v>
      </c>
      <c r="M540" s="37">
        <v>70</v>
      </c>
      <c r="N540" s="37" t="s">
        <v>481</v>
      </c>
      <c r="O540" s="37" t="s">
        <v>345</v>
      </c>
      <c r="P540" s="211"/>
      <c r="Q540" s="30"/>
      <c r="R540" s="294"/>
      <c r="S540" s="305"/>
      <c r="T540" s="26" t="s">
        <v>998</v>
      </c>
      <c r="U540" s="26"/>
    </row>
    <row r="541" spans="1:21" customFormat="1" ht="14.25" hidden="1" customHeight="1" x14ac:dyDescent="0.25">
      <c r="A541" s="23">
        <v>92157</v>
      </c>
      <c r="B541" s="57"/>
      <c r="C541" s="590"/>
      <c r="D541" s="593"/>
      <c r="E541" s="89">
        <v>10</v>
      </c>
      <c r="F541" s="89" t="s">
        <v>325</v>
      </c>
      <c r="G541" s="90">
        <v>683.01</v>
      </c>
      <c r="H541" s="267">
        <v>8271251</v>
      </c>
      <c r="I541" s="120">
        <f t="shared" si="4"/>
        <v>59.379999999999995</v>
      </c>
      <c r="J541" s="524"/>
      <c r="K541" s="210">
        <v>0</v>
      </c>
      <c r="L541" s="24" t="s">
        <v>287</v>
      </c>
      <c r="M541" s="37">
        <v>70</v>
      </c>
      <c r="N541" s="37" t="s">
        <v>481</v>
      </c>
      <c r="O541" s="37" t="s">
        <v>346</v>
      </c>
      <c r="P541" s="211"/>
      <c r="Q541" s="30"/>
      <c r="R541" s="294"/>
      <c r="S541" s="305"/>
      <c r="T541" s="26" t="s">
        <v>998</v>
      </c>
      <c r="U541" s="26"/>
    </row>
    <row r="542" spans="1:21" customFormat="1" ht="14.25" hidden="1" customHeight="1" x14ac:dyDescent="0.25">
      <c r="A542" s="23">
        <v>92160</v>
      </c>
      <c r="B542" s="57"/>
      <c r="C542" s="590"/>
      <c r="D542" s="593"/>
      <c r="E542" s="89">
        <v>11</v>
      </c>
      <c r="F542" s="89" t="s">
        <v>326</v>
      </c>
      <c r="G542" s="90">
        <v>742.38</v>
      </c>
      <c r="H542" s="267">
        <v>8990222</v>
      </c>
      <c r="I542" s="120">
        <f t="shared" si="4"/>
        <v>59.370000000000005</v>
      </c>
      <c r="J542" s="524"/>
      <c r="K542" s="210">
        <v>0</v>
      </c>
      <c r="L542" s="24" t="s">
        <v>287</v>
      </c>
      <c r="M542" s="37">
        <v>70</v>
      </c>
      <c r="N542" s="37" t="s">
        <v>481</v>
      </c>
      <c r="O542" s="37" t="s">
        <v>347</v>
      </c>
      <c r="P542" s="211"/>
      <c r="Q542" s="30"/>
      <c r="R542" s="294"/>
      <c r="S542" s="305"/>
      <c r="T542" s="26" t="s">
        <v>998</v>
      </c>
      <c r="U542" s="26"/>
    </row>
    <row r="543" spans="1:21" customFormat="1" ht="14.25" hidden="1" customHeight="1" x14ac:dyDescent="0.25">
      <c r="A543" s="23">
        <v>92163</v>
      </c>
      <c r="B543" s="57"/>
      <c r="C543" s="590"/>
      <c r="D543" s="593"/>
      <c r="E543" s="89">
        <v>12</v>
      </c>
      <c r="F543" s="89" t="s">
        <v>327</v>
      </c>
      <c r="G543" s="90">
        <v>801.76</v>
      </c>
      <c r="H543" s="267">
        <v>9709314</v>
      </c>
      <c r="I543" s="120">
        <f t="shared" si="4"/>
        <v>59.379999999999995</v>
      </c>
      <c r="J543" s="524"/>
      <c r="K543" s="210">
        <v>0</v>
      </c>
      <c r="L543" s="24" t="s">
        <v>287</v>
      </c>
      <c r="M543" s="37">
        <v>70</v>
      </c>
      <c r="N543" s="37" t="s">
        <v>481</v>
      </c>
      <c r="O543" s="37" t="s">
        <v>348</v>
      </c>
      <c r="P543" s="211"/>
      <c r="Q543" s="30"/>
      <c r="R543" s="294"/>
      <c r="S543" s="305"/>
      <c r="T543" s="26" t="s">
        <v>998</v>
      </c>
      <c r="U543" s="26"/>
    </row>
    <row r="544" spans="1:21" customFormat="1" ht="14.25" hidden="1" customHeight="1" x14ac:dyDescent="0.25">
      <c r="A544" s="23">
        <v>92166</v>
      </c>
      <c r="B544" s="57"/>
      <c r="C544" s="590"/>
      <c r="D544" s="593"/>
      <c r="E544" s="89">
        <v>13</v>
      </c>
      <c r="F544" s="89" t="s">
        <v>328</v>
      </c>
      <c r="G544" s="90">
        <v>861.14</v>
      </c>
      <c r="H544" s="267">
        <v>10428405</v>
      </c>
      <c r="I544" s="120">
        <f t="shared" si="4"/>
        <v>59.379999999999995</v>
      </c>
      <c r="J544" s="524"/>
      <c r="K544" s="210">
        <v>0</v>
      </c>
      <c r="L544" s="24" t="s">
        <v>287</v>
      </c>
      <c r="M544" s="37">
        <v>70</v>
      </c>
      <c r="N544" s="37" t="s">
        <v>481</v>
      </c>
      <c r="O544" s="37" t="s">
        <v>349</v>
      </c>
      <c r="P544" s="211"/>
      <c r="Q544" s="30"/>
      <c r="R544" s="294"/>
      <c r="S544" s="305"/>
      <c r="T544" s="26" t="s">
        <v>998</v>
      </c>
      <c r="U544" s="26"/>
    </row>
    <row r="545" spans="1:21" customFormat="1" ht="14.25" hidden="1" customHeight="1" x14ac:dyDescent="0.25">
      <c r="A545" s="23">
        <v>92169</v>
      </c>
      <c r="B545" s="57"/>
      <c r="C545" s="590"/>
      <c r="D545" s="593"/>
      <c r="E545" s="89">
        <v>14</v>
      </c>
      <c r="F545" s="89" t="s">
        <v>329</v>
      </c>
      <c r="G545" s="90">
        <v>920.51</v>
      </c>
      <c r="H545" s="267">
        <v>11147376</v>
      </c>
      <c r="I545" s="120">
        <f t="shared" si="4"/>
        <v>59.370000000000005</v>
      </c>
      <c r="J545" s="524"/>
      <c r="K545" s="210">
        <v>0</v>
      </c>
      <c r="L545" s="24" t="s">
        <v>287</v>
      </c>
      <c r="M545" s="37">
        <v>70</v>
      </c>
      <c r="N545" s="37" t="s">
        <v>481</v>
      </c>
      <c r="O545" s="37" t="s">
        <v>350</v>
      </c>
      <c r="P545" s="211"/>
      <c r="Q545" s="30"/>
      <c r="R545" s="294"/>
      <c r="S545" s="305"/>
      <c r="T545" s="26" t="s">
        <v>998</v>
      </c>
      <c r="U545" s="26"/>
    </row>
    <row r="546" spans="1:21" customFormat="1" ht="14.25" hidden="1" customHeight="1" thickBot="1" x14ac:dyDescent="0.3">
      <c r="A546" s="23">
        <v>92172</v>
      </c>
      <c r="B546" s="57"/>
      <c r="C546" s="591"/>
      <c r="D546" s="594"/>
      <c r="E546" s="111">
        <v>15</v>
      </c>
      <c r="F546" s="111" t="s">
        <v>351</v>
      </c>
      <c r="G546" s="112">
        <v>979.89</v>
      </c>
      <c r="H546" s="268">
        <v>11866468</v>
      </c>
      <c r="I546" s="120">
        <f t="shared" si="4"/>
        <v>59.379999999999995</v>
      </c>
      <c r="J546" s="524"/>
      <c r="K546" s="210">
        <v>0</v>
      </c>
      <c r="L546" s="499" t="s">
        <v>287</v>
      </c>
      <c r="M546" s="222">
        <v>70</v>
      </c>
      <c r="N546" s="222" t="s">
        <v>481</v>
      </c>
      <c r="O546" s="222" t="s">
        <v>352</v>
      </c>
      <c r="P546" s="223"/>
      <c r="Q546" s="224"/>
      <c r="R546" s="295"/>
      <c r="S546" s="309"/>
      <c r="T546" s="26" t="s">
        <v>998</v>
      </c>
      <c r="U546" s="26"/>
    </row>
    <row r="547" spans="1:21" customFormat="1" ht="14.25" hidden="1" customHeight="1" x14ac:dyDescent="0.25">
      <c r="A547" s="23"/>
      <c r="B547" s="57"/>
      <c r="C547" s="589">
        <v>92131</v>
      </c>
      <c r="D547" s="586" t="s">
        <v>353</v>
      </c>
      <c r="E547" s="109">
        <v>1</v>
      </c>
      <c r="F547" s="109" t="s">
        <v>315</v>
      </c>
      <c r="G547" s="110">
        <v>169.82</v>
      </c>
      <c r="H547" s="266">
        <v>2056520</v>
      </c>
      <c r="I547" s="120"/>
      <c r="J547" s="286"/>
      <c r="K547" s="210">
        <v>0</v>
      </c>
      <c r="L547" s="498" t="s">
        <v>287</v>
      </c>
      <c r="M547" s="216">
        <v>80</v>
      </c>
      <c r="N547" s="216" t="s">
        <v>481</v>
      </c>
      <c r="O547" s="216" t="s">
        <v>354</v>
      </c>
      <c r="P547" s="217"/>
      <c r="Q54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348" t="s">
        <v>287</v>
      </c>
      <c r="S547" s="349">
        <v>80</v>
      </c>
      <c r="T547" s="26" t="s">
        <v>998</v>
      </c>
      <c r="U547" s="26" t="s">
        <v>998</v>
      </c>
    </row>
    <row r="548" spans="1:21" customFormat="1" ht="14.25" hidden="1" customHeight="1" x14ac:dyDescent="0.25">
      <c r="A548" s="23">
        <v>92134</v>
      </c>
      <c r="B548" s="57"/>
      <c r="C548" s="590"/>
      <c r="D548" s="587"/>
      <c r="E548" s="89">
        <v>2</v>
      </c>
      <c r="F548" s="89" t="s">
        <v>317</v>
      </c>
      <c r="G548" s="90">
        <v>237.72</v>
      </c>
      <c r="H548" s="267">
        <v>2878789</v>
      </c>
      <c r="I548" s="120">
        <f t="shared" ref="I548:I561" si="5">+G548-G547</f>
        <v>67.900000000000006</v>
      </c>
      <c r="J548" s="514">
        <v>67.900000000000006</v>
      </c>
      <c r="K548" s="467">
        <v>822269</v>
      </c>
      <c r="L548" s="24" t="s">
        <v>287</v>
      </c>
      <c r="M548" s="37">
        <v>80</v>
      </c>
      <c r="N548" s="37" t="s">
        <v>481</v>
      </c>
      <c r="O548" s="37" t="s">
        <v>355</v>
      </c>
      <c r="P548" s="211"/>
      <c r="Q548" s="30"/>
      <c r="R548" s="294"/>
      <c r="S548" s="305"/>
      <c r="T548" s="26" t="s">
        <v>998</v>
      </c>
      <c r="U548" s="26"/>
    </row>
    <row r="549" spans="1:21" customFormat="1" ht="14.25" hidden="1" customHeight="1" x14ac:dyDescent="0.25">
      <c r="A549" s="23">
        <v>92137</v>
      </c>
      <c r="B549" s="57"/>
      <c r="C549" s="590"/>
      <c r="D549" s="587"/>
      <c r="E549" s="89">
        <v>3</v>
      </c>
      <c r="F549" s="89" t="s">
        <v>318</v>
      </c>
      <c r="G549" s="90">
        <v>305.62</v>
      </c>
      <c r="H549" s="267">
        <v>3701058</v>
      </c>
      <c r="I549" s="120">
        <f t="shared" si="5"/>
        <v>67.900000000000006</v>
      </c>
      <c r="J549" s="524"/>
      <c r="K549" s="210">
        <v>0</v>
      </c>
      <c r="L549" s="24" t="s">
        <v>287</v>
      </c>
      <c r="M549" s="37">
        <v>80</v>
      </c>
      <c r="N549" s="37" t="s">
        <v>481</v>
      </c>
      <c r="O549" s="37" t="s">
        <v>356</v>
      </c>
      <c r="P549" s="211"/>
      <c r="Q549" s="30"/>
      <c r="R549" s="294"/>
      <c r="S549" s="305"/>
      <c r="T549" s="26" t="s">
        <v>998</v>
      </c>
      <c r="U549" s="26"/>
    </row>
    <row r="550" spans="1:21" customFormat="1" ht="14.25" hidden="1" customHeight="1" x14ac:dyDescent="0.25">
      <c r="A550" s="23">
        <v>92140</v>
      </c>
      <c r="B550" s="57"/>
      <c r="C550" s="590"/>
      <c r="D550" s="587"/>
      <c r="E550" s="89">
        <v>4</v>
      </c>
      <c r="F550" s="89" t="s">
        <v>319</v>
      </c>
      <c r="G550" s="90">
        <v>373.52</v>
      </c>
      <c r="H550" s="267">
        <v>4523327</v>
      </c>
      <c r="I550" s="120">
        <f t="shared" si="5"/>
        <v>67.899999999999977</v>
      </c>
      <c r="J550" s="524"/>
      <c r="K550" s="210">
        <v>0</v>
      </c>
      <c r="L550" s="24" t="s">
        <v>287</v>
      </c>
      <c r="M550" s="37">
        <v>80</v>
      </c>
      <c r="N550" s="37" t="s">
        <v>481</v>
      </c>
      <c r="O550" s="37" t="s">
        <v>357</v>
      </c>
      <c r="P550" s="211"/>
      <c r="Q550" s="30"/>
      <c r="R550" s="294"/>
      <c r="S550" s="305"/>
      <c r="T550" s="26" t="s">
        <v>998</v>
      </c>
      <c r="U550" s="26"/>
    </row>
    <row r="551" spans="1:21" customFormat="1" ht="14.25" hidden="1" customHeight="1" x14ac:dyDescent="0.25">
      <c r="A551" s="23">
        <v>92143</v>
      </c>
      <c r="B551" s="57"/>
      <c r="C551" s="590"/>
      <c r="D551" s="587"/>
      <c r="E551" s="89">
        <v>5</v>
      </c>
      <c r="F551" s="89" t="s">
        <v>320</v>
      </c>
      <c r="G551" s="90">
        <v>441.41999999999996</v>
      </c>
      <c r="H551" s="267">
        <v>5345596</v>
      </c>
      <c r="I551" s="120">
        <f t="shared" si="5"/>
        <v>67.899999999999977</v>
      </c>
      <c r="J551" s="524"/>
      <c r="K551" s="210">
        <v>0</v>
      </c>
      <c r="L551" s="24" t="s">
        <v>287</v>
      </c>
      <c r="M551" s="37">
        <v>80</v>
      </c>
      <c r="N551" s="37" t="s">
        <v>481</v>
      </c>
      <c r="O551" s="37" t="s">
        <v>358</v>
      </c>
      <c r="P551" s="211"/>
      <c r="Q551" s="30"/>
      <c r="R551" s="294"/>
      <c r="S551" s="305"/>
      <c r="T551" s="26" t="s">
        <v>998</v>
      </c>
      <c r="U551" s="26"/>
    </row>
    <row r="552" spans="1:21" customFormat="1" ht="14.25" hidden="1" customHeight="1" x14ac:dyDescent="0.25">
      <c r="A552" s="23">
        <v>92146</v>
      </c>
      <c r="B552" s="57"/>
      <c r="C552" s="590"/>
      <c r="D552" s="587"/>
      <c r="E552" s="89">
        <v>6</v>
      </c>
      <c r="F552" s="89" t="s">
        <v>321</v>
      </c>
      <c r="G552" s="90">
        <v>509.32000000000005</v>
      </c>
      <c r="H552" s="267">
        <v>6167865</v>
      </c>
      <c r="I552" s="120">
        <f t="shared" si="5"/>
        <v>67.900000000000091</v>
      </c>
      <c r="J552" s="524"/>
      <c r="K552" s="210">
        <v>0</v>
      </c>
      <c r="L552" s="24" t="s">
        <v>287</v>
      </c>
      <c r="M552" s="37">
        <v>80</v>
      </c>
      <c r="N552" s="37" t="s">
        <v>481</v>
      </c>
      <c r="O552" s="37" t="s">
        <v>359</v>
      </c>
      <c r="P552" s="211"/>
      <c r="Q552" s="30"/>
      <c r="R552" s="294"/>
      <c r="S552" s="305"/>
      <c r="T552" s="26" t="s">
        <v>998</v>
      </c>
      <c r="U552" s="26"/>
    </row>
    <row r="553" spans="1:21" customFormat="1" ht="14.25" hidden="1" customHeight="1" x14ac:dyDescent="0.25">
      <c r="A553" s="23">
        <v>92149</v>
      </c>
      <c r="B553" s="57"/>
      <c r="C553" s="590"/>
      <c r="D553" s="587"/>
      <c r="E553" s="89">
        <v>7</v>
      </c>
      <c r="F553" s="89" t="s">
        <v>322</v>
      </c>
      <c r="G553" s="90">
        <v>577.23</v>
      </c>
      <c r="H553" s="267">
        <v>6990255</v>
      </c>
      <c r="I553" s="120">
        <f t="shared" si="5"/>
        <v>67.909999999999968</v>
      </c>
      <c r="J553" s="524"/>
      <c r="K553" s="210">
        <v>0</v>
      </c>
      <c r="L553" s="24" t="s">
        <v>287</v>
      </c>
      <c r="M553" s="37">
        <v>80</v>
      </c>
      <c r="N553" s="37" t="s">
        <v>481</v>
      </c>
      <c r="O553" s="37" t="s">
        <v>360</v>
      </c>
      <c r="P553" s="211"/>
      <c r="Q553" s="30"/>
      <c r="R553" s="294"/>
      <c r="S553" s="305"/>
      <c r="T553" s="26" t="s">
        <v>998</v>
      </c>
      <c r="U553" s="26"/>
    </row>
    <row r="554" spans="1:21" customFormat="1" ht="14.25" hidden="1" customHeight="1" x14ac:dyDescent="0.25">
      <c r="A554" s="23">
        <v>92152</v>
      </c>
      <c r="B554" s="57"/>
      <c r="C554" s="590"/>
      <c r="D554" s="587"/>
      <c r="E554" s="89">
        <v>8</v>
      </c>
      <c r="F554" s="89" t="s">
        <v>323</v>
      </c>
      <c r="G554" s="90">
        <v>645.13</v>
      </c>
      <c r="H554" s="267">
        <v>7812524</v>
      </c>
      <c r="I554" s="120">
        <f t="shared" si="5"/>
        <v>67.899999999999977</v>
      </c>
      <c r="J554" s="524"/>
      <c r="K554" s="210">
        <v>0</v>
      </c>
      <c r="L554" s="24" t="s">
        <v>287</v>
      </c>
      <c r="M554" s="37">
        <v>80</v>
      </c>
      <c r="N554" s="37" t="s">
        <v>481</v>
      </c>
      <c r="O554" s="37" t="s">
        <v>361</v>
      </c>
      <c r="P554" s="211"/>
      <c r="Q554" s="30"/>
      <c r="R554" s="294"/>
      <c r="S554" s="305"/>
      <c r="T554" s="26" t="s">
        <v>998</v>
      </c>
      <c r="U554" s="26"/>
    </row>
    <row r="555" spans="1:21" customFormat="1" ht="14.25" hidden="1" customHeight="1" x14ac:dyDescent="0.25">
      <c r="A555" s="23">
        <v>92155</v>
      </c>
      <c r="B555" s="57"/>
      <c r="C555" s="590"/>
      <c r="D555" s="587"/>
      <c r="E555" s="89">
        <v>9</v>
      </c>
      <c r="F555" s="89" t="s">
        <v>324</v>
      </c>
      <c r="G555" s="90">
        <v>713.03</v>
      </c>
      <c r="H555" s="267">
        <v>8634793</v>
      </c>
      <c r="I555" s="120">
        <f t="shared" si="5"/>
        <v>67.899999999999977</v>
      </c>
      <c r="J555" s="524"/>
      <c r="K555" s="210">
        <v>0</v>
      </c>
      <c r="L555" s="24" t="s">
        <v>287</v>
      </c>
      <c r="M555" s="37">
        <v>80</v>
      </c>
      <c r="N555" s="37" t="s">
        <v>481</v>
      </c>
      <c r="O555" s="37" t="s">
        <v>362</v>
      </c>
      <c r="P555" s="211"/>
      <c r="Q555" s="30"/>
      <c r="R555" s="294"/>
      <c r="S555" s="305"/>
      <c r="T555" s="26" t="s">
        <v>998</v>
      </c>
      <c r="U555" s="26"/>
    </row>
    <row r="556" spans="1:21" customFormat="1" ht="14.25" hidden="1" customHeight="1" x14ac:dyDescent="0.25">
      <c r="A556" s="23">
        <v>92158</v>
      </c>
      <c r="B556" s="57"/>
      <c r="C556" s="590"/>
      <c r="D556" s="587"/>
      <c r="E556" s="89">
        <v>10</v>
      </c>
      <c r="F556" s="89" t="s">
        <v>325</v>
      </c>
      <c r="G556" s="90">
        <v>780.93</v>
      </c>
      <c r="H556" s="267">
        <v>9457062</v>
      </c>
      <c r="I556" s="120">
        <f t="shared" si="5"/>
        <v>67.899999999999977</v>
      </c>
      <c r="J556" s="524"/>
      <c r="K556" s="210">
        <v>0</v>
      </c>
      <c r="L556" s="24" t="s">
        <v>287</v>
      </c>
      <c r="M556" s="37">
        <v>80</v>
      </c>
      <c r="N556" s="37" t="s">
        <v>481</v>
      </c>
      <c r="O556" s="37" t="s">
        <v>363</v>
      </c>
      <c r="P556" s="211"/>
      <c r="Q556" s="30"/>
      <c r="R556" s="294"/>
      <c r="S556" s="305"/>
      <c r="T556" s="26" t="s">
        <v>998</v>
      </c>
      <c r="U556" s="26"/>
    </row>
    <row r="557" spans="1:21" customFormat="1" ht="14.25" hidden="1" customHeight="1" x14ac:dyDescent="0.25">
      <c r="A557" s="23">
        <v>92161</v>
      </c>
      <c r="B557" s="57"/>
      <c r="C557" s="590"/>
      <c r="D557" s="587"/>
      <c r="E557" s="89">
        <v>11</v>
      </c>
      <c r="F557" s="89" t="s">
        <v>326</v>
      </c>
      <c r="G557" s="90">
        <v>848.82999999999993</v>
      </c>
      <c r="H557" s="267">
        <v>10279331</v>
      </c>
      <c r="I557" s="120">
        <f t="shared" si="5"/>
        <v>67.899999999999977</v>
      </c>
      <c r="J557" s="524"/>
      <c r="K557" s="210">
        <v>0</v>
      </c>
      <c r="L557" s="24" t="s">
        <v>287</v>
      </c>
      <c r="M557" s="37">
        <v>80</v>
      </c>
      <c r="N557" s="37" t="s">
        <v>481</v>
      </c>
      <c r="O557" s="37" t="s">
        <v>364</v>
      </c>
      <c r="P557" s="211"/>
      <c r="Q557" s="30"/>
      <c r="R557" s="294"/>
      <c r="S557" s="305"/>
      <c r="T557" s="26" t="s">
        <v>998</v>
      </c>
      <c r="U557" s="26"/>
    </row>
    <row r="558" spans="1:21" customFormat="1" ht="14.25" hidden="1" customHeight="1" x14ac:dyDescent="0.25">
      <c r="A558" s="23">
        <v>92164</v>
      </c>
      <c r="B558" s="57"/>
      <c r="C558" s="590"/>
      <c r="D558" s="587"/>
      <c r="E558" s="89">
        <v>12</v>
      </c>
      <c r="F558" s="89" t="s">
        <v>327</v>
      </c>
      <c r="G558" s="90">
        <v>916.73</v>
      </c>
      <c r="H558" s="267">
        <v>11101600</v>
      </c>
      <c r="I558" s="120">
        <f t="shared" si="5"/>
        <v>67.900000000000091</v>
      </c>
      <c r="J558" s="524"/>
      <c r="K558" s="210">
        <v>0</v>
      </c>
      <c r="L558" s="24" t="s">
        <v>287</v>
      </c>
      <c r="M558" s="37">
        <v>80</v>
      </c>
      <c r="N558" s="37" t="s">
        <v>481</v>
      </c>
      <c r="O558" s="37" t="s">
        <v>365</v>
      </c>
      <c r="P558" s="211"/>
      <c r="Q558" s="30"/>
      <c r="R558" s="294"/>
      <c r="S558" s="305"/>
      <c r="T558" s="26" t="s">
        <v>998</v>
      </c>
      <c r="U558" s="26"/>
    </row>
    <row r="559" spans="1:21" customFormat="1" ht="14.25" hidden="1" customHeight="1" x14ac:dyDescent="0.25">
      <c r="A559" s="23">
        <v>92167</v>
      </c>
      <c r="B559" s="57"/>
      <c r="C559" s="590"/>
      <c r="D559" s="587"/>
      <c r="E559" s="89">
        <v>13</v>
      </c>
      <c r="F559" s="89" t="s">
        <v>328</v>
      </c>
      <c r="G559" s="90">
        <v>984.64</v>
      </c>
      <c r="H559" s="267">
        <v>11923990</v>
      </c>
      <c r="I559" s="120">
        <f t="shared" si="5"/>
        <v>67.909999999999968</v>
      </c>
      <c r="J559" s="524"/>
      <c r="K559" s="210">
        <v>0</v>
      </c>
      <c r="L559" s="24" t="s">
        <v>287</v>
      </c>
      <c r="M559" s="37">
        <v>80</v>
      </c>
      <c r="N559" s="37" t="s">
        <v>481</v>
      </c>
      <c r="O559" s="37" t="s">
        <v>366</v>
      </c>
      <c r="P559" s="211"/>
      <c r="Q559" s="30"/>
      <c r="R559" s="294"/>
      <c r="S559" s="305"/>
      <c r="T559" s="26" t="s">
        <v>998</v>
      </c>
      <c r="U559" s="26"/>
    </row>
    <row r="560" spans="1:21" customFormat="1" ht="14.25" hidden="1" customHeight="1" x14ac:dyDescent="0.25">
      <c r="A560" s="23">
        <v>92170</v>
      </c>
      <c r="B560" s="57"/>
      <c r="C560" s="590"/>
      <c r="D560" s="587"/>
      <c r="E560" s="89">
        <v>14</v>
      </c>
      <c r="F560" s="89" t="s">
        <v>334</v>
      </c>
      <c r="G560" s="90">
        <v>1052.54</v>
      </c>
      <c r="H560" s="267">
        <v>12746259</v>
      </c>
      <c r="I560" s="120">
        <f t="shared" si="5"/>
        <v>67.899999999999977</v>
      </c>
      <c r="J560" s="524"/>
      <c r="K560" s="210">
        <v>0</v>
      </c>
      <c r="L560" s="24" t="s">
        <v>287</v>
      </c>
      <c r="M560" s="37">
        <v>80</v>
      </c>
      <c r="N560" s="37" t="s">
        <v>481</v>
      </c>
      <c r="O560" s="37" t="s">
        <v>367</v>
      </c>
      <c r="P560" s="211"/>
      <c r="Q560" s="30"/>
      <c r="R560" s="294"/>
      <c r="S560" s="305"/>
      <c r="T560" s="26" t="s">
        <v>998</v>
      </c>
      <c r="U560" s="26"/>
    </row>
    <row r="561" spans="1:21" customFormat="1" ht="14.25" hidden="1" customHeight="1" thickBot="1" x14ac:dyDescent="0.3">
      <c r="A561" s="23">
        <v>92173</v>
      </c>
      <c r="B561" s="57"/>
      <c r="C561" s="591"/>
      <c r="D561" s="588"/>
      <c r="E561" s="111">
        <v>15</v>
      </c>
      <c r="F561" s="111" t="s">
        <v>330</v>
      </c>
      <c r="G561" s="112">
        <v>1120.44</v>
      </c>
      <c r="H561" s="268">
        <v>13568528</v>
      </c>
      <c r="I561" s="120">
        <f t="shared" si="5"/>
        <v>67.900000000000091</v>
      </c>
      <c r="J561" s="524"/>
      <c r="K561" s="210">
        <v>0</v>
      </c>
      <c r="L561" s="499" t="s">
        <v>287</v>
      </c>
      <c r="M561" s="222">
        <v>80</v>
      </c>
      <c r="N561" s="222" t="s">
        <v>481</v>
      </c>
      <c r="O561" s="222" t="s">
        <v>368</v>
      </c>
      <c r="P561" s="223"/>
      <c r="Q561" s="224"/>
      <c r="R561" s="295"/>
      <c r="S561" s="309"/>
      <c r="T561" s="26" t="s">
        <v>998</v>
      </c>
      <c r="U561" s="26"/>
    </row>
    <row r="562" spans="1:21" customFormat="1" ht="12" hidden="1" customHeight="1" x14ac:dyDescent="0.25">
      <c r="A562" s="23"/>
      <c r="B562" s="677"/>
      <c r="C562" s="589">
        <v>92132</v>
      </c>
      <c r="D562" s="586" t="s">
        <v>369</v>
      </c>
      <c r="E562" s="109">
        <v>1</v>
      </c>
      <c r="F562" s="109" t="s">
        <v>315</v>
      </c>
      <c r="G562" s="110">
        <v>191.07</v>
      </c>
      <c r="H562" s="266">
        <v>2313858</v>
      </c>
      <c r="I562" s="120"/>
      <c r="J562" s="286"/>
      <c r="K562" s="210">
        <v>0</v>
      </c>
      <c r="L562" s="498" t="s">
        <v>287</v>
      </c>
      <c r="M562" s="216">
        <v>90</v>
      </c>
      <c r="N562" s="216" t="s">
        <v>481</v>
      </c>
      <c r="O562" s="216" t="s">
        <v>370</v>
      </c>
      <c r="P562" s="217"/>
      <c r="Q56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348" t="s">
        <v>287</v>
      </c>
      <c r="S562" s="349">
        <v>90</v>
      </c>
      <c r="T562" s="26" t="s">
        <v>998</v>
      </c>
      <c r="U562" s="26" t="s">
        <v>998</v>
      </c>
    </row>
    <row r="563" spans="1:21" customFormat="1" ht="12" hidden="1" customHeight="1" x14ac:dyDescent="0.25">
      <c r="A563" s="23">
        <v>92135</v>
      </c>
      <c r="B563" s="678"/>
      <c r="C563" s="590"/>
      <c r="D563" s="587"/>
      <c r="E563" s="89">
        <v>2</v>
      </c>
      <c r="F563" s="89" t="s">
        <v>317</v>
      </c>
      <c r="G563" s="90">
        <v>267.45</v>
      </c>
      <c r="H563" s="267">
        <v>3238820</v>
      </c>
      <c r="I563" s="120">
        <f t="shared" ref="I563:I576" si="6">+G563-G562</f>
        <v>76.38</v>
      </c>
      <c r="J563" s="514">
        <v>76.38</v>
      </c>
      <c r="K563" s="467">
        <v>924962</v>
      </c>
      <c r="L563" s="24" t="s">
        <v>287</v>
      </c>
      <c r="M563" s="37">
        <v>90</v>
      </c>
      <c r="N563" s="37" t="s">
        <v>481</v>
      </c>
      <c r="O563" s="37" t="s">
        <v>371</v>
      </c>
      <c r="P563" s="211"/>
      <c r="Q563" s="30"/>
      <c r="R563" s="294"/>
      <c r="S563" s="305"/>
      <c r="T563" s="26" t="s">
        <v>998</v>
      </c>
      <c r="U563" s="26"/>
    </row>
    <row r="564" spans="1:21" customFormat="1" ht="12" hidden="1" customHeight="1" x14ac:dyDescent="0.25">
      <c r="A564" s="23">
        <v>92138</v>
      </c>
      <c r="B564" s="678"/>
      <c r="C564" s="590"/>
      <c r="D564" s="587"/>
      <c r="E564" s="89">
        <v>3</v>
      </c>
      <c r="F564" s="89" t="s">
        <v>318</v>
      </c>
      <c r="G564" s="90">
        <v>343.83</v>
      </c>
      <c r="H564" s="267">
        <v>4163781</v>
      </c>
      <c r="I564" s="120">
        <f t="shared" si="6"/>
        <v>76.38</v>
      </c>
      <c r="J564" s="524"/>
      <c r="K564" s="210">
        <v>0</v>
      </c>
      <c r="L564" s="24" t="s">
        <v>287</v>
      </c>
      <c r="M564" s="37">
        <v>90</v>
      </c>
      <c r="N564" s="37" t="s">
        <v>481</v>
      </c>
      <c r="O564" s="37" t="s">
        <v>372</v>
      </c>
      <c r="P564" s="211"/>
      <c r="Q564" s="30"/>
      <c r="R564" s="294"/>
      <c r="S564" s="305"/>
      <c r="T564" s="26" t="s">
        <v>998</v>
      </c>
      <c r="U564" s="26"/>
    </row>
    <row r="565" spans="1:21" customFormat="1" ht="12" hidden="1" customHeight="1" x14ac:dyDescent="0.25">
      <c r="A565" s="23">
        <v>92141</v>
      </c>
      <c r="B565" s="678"/>
      <c r="C565" s="590"/>
      <c r="D565" s="587"/>
      <c r="E565" s="89">
        <v>4</v>
      </c>
      <c r="F565" s="89" t="s">
        <v>319</v>
      </c>
      <c r="G565" s="90">
        <v>420.21</v>
      </c>
      <c r="H565" s="267">
        <v>5088743</v>
      </c>
      <c r="I565" s="120">
        <f t="shared" si="6"/>
        <v>76.38</v>
      </c>
      <c r="J565" s="524"/>
      <c r="K565" s="210">
        <v>0</v>
      </c>
      <c r="L565" s="24" t="s">
        <v>287</v>
      </c>
      <c r="M565" s="37">
        <v>90</v>
      </c>
      <c r="N565" s="37" t="s">
        <v>481</v>
      </c>
      <c r="O565" s="37" t="s">
        <v>373</v>
      </c>
      <c r="P565" s="211"/>
      <c r="Q565" s="30"/>
      <c r="R565" s="294"/>
      <c r="S565" s="305"/>
      <c r="T565" s="26" t="s">
        <v>998</v>
      </c>
      <c r="U565" s="26"/>
    </row>
    <row r="566" spans="1:21" customFormat="1" ht="12" hidden="1" customHeight="1" x14ac:dyDescent="0.25">
      <c r="A566" s="23">
        <v>92144</v>
      </c>
      <c r="B566" s="678"/>
      <c r="C566" s="590"/>
      <c r="D566" s="587"/>
      <c r="E566" s="89">
        <v>5</v>
      </c>
      <c r="F566" s="89" t="s">
        <v>320</v>
      </c>
      <c r="G566" s="90">
        <v>496.59</v>
      </c>
      <c r="H566" s="267">
        <v>6013705</v>
      </c>
      <c r="I566" s="120">
        <f t="shared" si="6"/>
        <v>76.38</v>
      </c>
      <c r="J566" s="524"/>
      <c r="K566" s="210">
        <v>0</v>
      </c>
      <c r="L566" s="24" t="s">
        <v>287</v>
      </c>
      <c r="M566" s="37">
        <v>90</v>
      </c>
      <c r="N566" s="37" t="s">
        <v>481</v>
      </c>
      <c r="O566" s="37" t="s">
        <v>374</v>
      </c>
      <c r="P566" s="211"/>
      <c r="Q566" s="30"/>
      <c r="R566" s="294"/>
      <c r="S566" s="305"/>
      <c r="T566" s="26" t="s">
        <v>998</v>
      </c>
      <c r="U566" s="26"/>
    </row>
    <row r="567" spans="1:21" customFormat="1" ht="12" hidden="1" customHeight="1" x14ac:dyDescent="0.25">
      <c r="A567" s="23">
        <v>92147</v>
      </c>
      <c r="B567" s="678"/>
      <c r="C567" s="590"/>
      <c r="D567" s="587"/>
      <c r="E567" s="89">
        <v>6</v>
      </c>
      <c r="F567" s="89" t="s">
        <v>321</v>
      </c>
      <c r="G567" s="90">
        <v>572.98</v>
      </c>
      <c r="H567" s="267">
        <v>6938788</v>
      </c>
      <c r="I567" s="120">
        <f t="shared" si="6"/>
        <v>76.390000000000043</v>
      </c>
      <c r="J567" s="524"/>
      <c r="K567" s="210">
        <v>0</v>
      </c>
      <c r="L567" s="24" t="s">
        <v>287</v>
      </c>
      <c r="M567" s="37">
        <v>90</v>
      </c>
      <c r="N567" s="37" t="s">
        <v>481</v>
      </c>
      <c r="O567" s="37" t="s">
        <v>375</v>
      </c>
      <c r="P567" s="211"/>
      <c r="Q567" s="30"/>
      <c r="R567" s="294"/>
      <c r="S567" s="305"/>
      <c r="T567" s="26" t="s">
        <v>998</v>
      </c>
      <c r="U567" s="26"/>
    </row>
    <row r="568" spans="1:21" customFormat="1" ht="12" hidden="1" customHeight="1" x14ac:dyDescent="0.25">
      <c r="A568" s="23">
        <v>92150</v>
      </c>
      <c r="B568" s="678"/>
      <c r="C568" s="590"/>
      <c r="D568" s="587"/>
      <c r="E568" s="89">
        <v>7</v>
      </c>
      <c r="F568" s="89" t="s">
        <v>322</v>
      </c>
      <c r="G568" s="90">
        <v>649.36</v>
      </c>
      <c r="H568" s="267">
        <v>7863750</v>
      </c>
      <c r="I568" s="120">
        <f t="shared" si="6"/>
        <v>76.38</v>
      </c>
      <c r="J568" s="524"/>
      <c r="K568" s="210">
        <v>0</v>
      </c>
      <c r="L568" s="24" t="s">
        <v>287</v>
      </c>
      <c r="M568" s="37">
        <v>90</v>
      </c>
      <c r="N568" s="37" t="s">
        <v>481</v>
      </c>
      <c r="O568" s="37" t="s">
        <v>376</v>
      </c>
      <c r="P568" s="211"/>
      <c r="Q568" s="30"/>
      <c r="R568" s="294"/>
      <c r="S568" s="305"/>
      <c r="T568" s="26" t="s">
        <v>998</v>
      </c>
      <c r="U568" s="26"/>
    </row>
    <row r="569" spans="1:21" customFormat="1" ht="12" hidden="1" customHeight="1" x14ac:dyDescent="0.25">
      <c r="A569" s="23">
        <v>92153</v>
      </c>
      <c r="B569" s="678"/>
      <c r="C569" s="590"/>
      <c r="D569" s="587"/>
      <c r="E569" s="89">
        <v>8</v>
      </c>
      <c r="F569" s="89" t="s">
        <v>323</v>
      </c>
      <c r="G569" s="90">
        <v>725.75</v>
      </c>
      <c r="H569" s="267">
        <v>8788833</v>
      </c>
      <c r="I569" s="120">
        <f t="shared" si="6"/>
        <v>76.389999999999986</v>
      </c>
      <c r="J569" s="524"/>
      <c r="K569" s="210">
        <v>0</v>
      </c>
      <c r="L569" s="24" t="s">
        <v>287</v>
      </c>
      <c r="M569" s="37">
        <v>90</v>
      </c>
      <c r="N569" s="37" t="s">
        <v>481</v>
      </c>
      <c r="O569" s="37" t="s">
        <v>377</v>
      </c>
      <c r="P569" s="211"/>
      <c r="Q569" s="30"/>
      <c r="R569" s="294"/>
      <c r="S569" s="305"/>
      <c r="T569" s="26" t="s">
        <v>998</v>
      </c>
      <c r="U569" s="26"/>
    </row>
    <row r="570" spans="1:21" customFormat="1" ht="12" hidden="1" customHeight="1" x14ac:dyDescent="0.25">
      <c r="A570" s="23">
        <v>92156</v>
      </c>
      <c r="B570" s="678"/>
      <c r="C570" s="590"/>
      <c r="D570" s="587"/>
      <c r="E570" s="89">
        <v>9</v>
      </c>
      <c r="F570" s="89" t="s">
        <v>324</v>
      </c>
      <c r="G570" s="90">
        <v>802.13</v>
      </c>
      <c r="H570" s="267">
        <v>9713794</v>
      </c>
      <c r="I570" s="120">
        <f t="shared" si="6"/>
        <v>76.38</v>
      </c>
      <c r="J570" s="524"/>
      <c r="K570" s="210">
        <v>0</v>
      </c>
      <c r="L570" s="24" t="s">
        <v>287</v>
      </c>
      <c r="M570" s="37">
        <v>90</v>
      </c>
      <c r="N570" s="37" t="s">
        <v>481</v>
      </c>
      <c r="O570" s="37" t="s">
        <v>378</v>
      </c>
      <c r="P570" s="211"/>
      <c r="Q570" s="30"/>
      <c r="R570" s="294"/>
      <c r="S570" s="305"/>
      <c r="T570" s="26" t="s">
        <v>998</v>
      </c>
      <c r="U570" s="26"/>
    </row>
    <row r="571" spans="1:21" customFormat="1" ht="12" hidden="1" customHeight="1" x14ac:dyDescent="0.25">
      <c r="A571" s="23">
        <v>92159</v>
      </c>
      <c r="B571" s="678"/>
      <c r="C571" s="590"/>
      <c r="D571" s="587"/>
      <c r="E571" s="89">
        <v>10</v>
      </c>
      <c r="F571" s="89" t="s">
        <v>325</v>
      </c>
      <c r="G571" s="90">
        <v>878.51</v>
      </c>
      <c r="H571" s="267">
        <v>10638756</v>
      </c>
      <c r="I571" s="120">
        <f t="shared" si="6"/>
        <v>76.38</v>
      </c>
      <c r="J571" s="524"/>
      <c r="K571" s="210">
        <v>0</v>
      </c>
      <c r="L571" s="24" t="s">
        <v>287</v>
      </c>
      <c r="M571" s="37">
        <v>90</v>
      </c>
      <c r="N571" s="37" t="s">
        <v>481</v>
      </c>
      <c r="O571" s="37" t="s">
        <v>379</v>
      </c>
      <c r="P571" s="211"/>
      <c r="Q571" s="30"/>
      <c r="R571" s="294"/>
      <c r="S571" s="305"/>
      <c r="T571" s="26" t="s">
        <v>998</v>
      </c>
      <c r="U571" s="26"/>
    </row>
    <row r="572" spans="1:21" customFormat="1" ht="12" hidden="1" customHeight="1" x14ac:dyDescent="0.25">
      <c r="A572" s="23">
        <v>92162</v>
      </c>
      <c r="B572" s="678"/>
      <c r="C572" s="590"/>
      <c r="D572" s="587"/>
      <c r="E572" s="89">
        <v>11</v>
      </c>
      <c r="F572" s="89" t="s">
        <v>326</v>
      </c>
      <c r="G572" s="90">
        <v>954.9</v>
      </c>
      <c r="H572" s="267">
        <v>11563839</v>
      </c>
      <c r="I572" s="120">
        <f t="shared" si="6"/>
        <v>76.389999999999986</v>
      </c>
      <c r="J572" s="524"/>
      <c r="K572" s="210">
        <v>0</v>
      </c>
      <c r="L572" s="24" t="s">
        <v>287</v>
      </c>
      <c r="M572" s="37">
        <v>90</v>
      </c>
      <c r="N572" s="37" t="s">
        <v>481</v>
      </c>
      <c r="O572" s="37" t="s">
        <v>380</v>
      </c>
      <c r="P572" s="211"/>
      <c r="Q572" s="30"/>
      <c r="R572" s="294"/>
      <c r="S572" s="305"/>
      <c r="T572" s="26" t="s">
        <v>998</v>
      </c>
      <c r="U572" s="26"/>
    </row>
    <row r="573" spans="1:21" customFormat="1" ht="12" hidden="1" customHeight="1" x14ac:dyDescent="0.25">
      <c r="A573" s="23">
        <v>92165</v>
      </c>
      <c r="B573" s="678"/>
      <c r="C573" s="590"/>
      <c r="D573" s="587"/>
      <c r="E573" s="89">
        <v>12</v>
      </c>
      <c r="F573" s="89" t="s">
        <v>327</v>
      </c>
      <c r="G573" s="90">
        <v>1031.28</v>
      </c>
      <c r="H573" s="267">
        <v>12488801</v>
      </c>
      <c r="I573" s="120">
        <f t="shared" si="6"/>
        <v>76.38</v>
      </c>
      <c r="J573" s="524"/>
      <c r="K573" s="210">
        <v>0</v>
      </c>
      <c r="L573" s="24" t="s">
        <v>287</v>
      </c>
      <c r="M573" s="37">
        <v>90</v>
      </c>
      <c r="N573" s="37" t="s">
        <v>481</v>
      </c>
      <c r="O573" s="37" t="s">
        <v>381</v>
      </c>
      <c r="P573" s="211"/>
      <c r="Q573" s="30"/>
      <c r="R573" s="294"/>
      <c r="S573" s="305"/>
      <c r="T573" s="26" t="s">
        <v>998</v>
      </c>
      <c r="U573" s="26"/>
    </row>
    <row r="574" spans="1:21" customFormat="1" ht="12" hidden="1" customHeight="1" x14ac:dyDescent="0.25">
      <c r="A574" s="23">
        <v>92168</v>
      </c>
      <c r="B574" s="678"/>
      <c r="C574" s="590"/>
      <c r="D574" s="587"/>
      <c r="E574" s="89">
        <v>13</v>
      </c>
      <c r="F574" s="89" t="s">
        <v>328</v>
      </c>
      <c r="G574" s="90">
        <v>1107.67</v>
      </c>
      <c r="H574" s="267">
        <v>13413884</v>
      </c>
      <c r="I574" s="120">
        <f t="shared" si="6"/>
        <v>76.3900000000001</v>
      </c>
      <c r="J574" s="524"/>
      <c r="K574" s="210">
        <v>0</v>
      </c>
      <c r="L574" s="24" t="s">
        <v>287</v>
      </c>
      <c r="M574" s="37">
        <v>90</v>
      </c>
      <c r="N574" s="37" t="s">
        <v>481</v>
      </c>
      <c r="O574" s="37" t="s">
        <v>382</v>
      </c>
      <c r="P574" s="211"/>
      <c r="Q574" s="30"/>
      <c r="R574" s="294"/>
      <c r="S574" s="305"/>
      <c r="T574" s="26" t="s">
        <v>998</v>
      </c>
      <c r="U574" s="26"/>
    </row>
    <row r="575" spans="1:21" customFormat="1" ht="12" hidden="1" customHeight="1" x14ac:dyDescent="0.25">
      <c r="A575" s="23">
        <v>92171</v>
      </c>
      <c r="B575" s="678"/>
      <c r="C575" s="590"/>
      <c r="D575" s="587"/>
      <c r="E575" s="89">
        <v>14</v>
      </c>
      <c r="F575" s="89" t="s">
        <v>329</v>
      </c>
      <c r="G575" s="90">
        <v>1184.0500000000002</v>
      </c>
      <c r="H575" s="267">
        <v>14338846</v>
      </c>
      <c r="I575" s="120">
        <f t="shared" si="6"/>
        <v>76.380000000000109</v>
      </c>
      <c r="J575" s="524"/>
      <c r="K575" s="210">
        <v>0</v>
      </c>
      <c r="L575" s="24" t="s">
        <v>287</v>
      </c>
      <c r="M575" s="37">
        <v>90</v>
      </c>
      <c r="N575" s="37" t="s">
        <v>481</v>
      </c>
      <c r="O575" s="37" t="s">
        <v>383</v>
      </c>
      <c r="P575" s="211"/>
      <c r="Q575" s="30"/>
      <c r="R575" s="294"/>
      <c r="S575" s="305"/>
      <c r="T575" s="26" t="s">
        <v>998</v>
      </c>
      <c r="U575" s="26"/>
    </row>
    <row r="576" spans="1:21" customFormat="1" ht="12" hidden="1" customHeight="1" thickBot="1" x14ac:dyDescent="0.3">
      <c r="A576" s="23">
        <v>92174</v>
      </c>
      <c r="B576" s="679"/>
      <c r="C576" s="591"/>
      <c r="D576" s="588"/>
      <c r="E576" s="111">
        <v>15</v>
      </c>
      <c r="F576" s="111" t="s">
        <v>330</v>
      </c>
      <c r="G576" s="112">
        <v>1260.4300000000003</v>
      </c>
      <c r="H576" s="268">
        <v>15263807</v>
      </c>
      <c r="I576" s="120">
        <f t="shared" si="6"/>
        <v>76.380000000000109</v>
      </c>
      <c r="J576" s="524"/>
      <c r="K576" s="210">
        <v>0</v>
      </c>
      <c r="L576" s="499" t="s">
        <v>287</v>
      </c>
      <c r="M576" s="222">
        <v>90</v>
      </c>
      <c r="N576" s="222" t="s">
        <v>481</v>
      </c>
      <c r="O576" s="222" t="s">
        <v>384</v>
      </c>
      <c r="P576" s="223"/>
      <c r="Q576" s="224"/>
      <c r="R576" s="295"/>
      <c r="S576" s="309"/>
      <c r="T576" s="26" t="s">
        <v>998</v>
      </c>
      <c r="U576" s="26"/>
    </row>
    <row r="577" spans="1:21" customFormat="1" ht="19.5" hidden="1" customHeight="1" x14ac:dyDescent="0.25">
      <c r="A577" s="1"/>
      <c r="B577" s="57">
        <v>3055</v>
      </c>
      <c r="C577" s="133">
        <v>3055</v>
      </c>
      <c r="D577" s="134" t="s">
        <v>385</v>
      </c>
      <c r="E577" s="100"/>
      <c r="F577" s="100" t="s">
        <v>20</v>
      </c>
      <c r="G577" s="125">
        <v>283.02</v>
      </c>
      <c r="H577" s="231">
        <v>3427372</v>
      </c>
      <c r="I577" s="505"/>
      <c r="J577" s="210"/>
      <c r="K577" s="210">
        <v>0</v>
      </c>
      <c r="L577" s="501" t="s">
        <v>287</v>
      </c>
      <c r="M577" s="275">
        <v>100</v>
      </c>
      <c r="N577" s="287" t="s">
        <v>481</v>
      </c>
      <c r="O577" s="275">
        <v>6560</v>
      </c>
      <c r="P577" s="336"/>
      <c r="Q577"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347" t="s">
        <v>287</v>
      </c>
      <c r="S577" s="275">
        <v>100</v>
      </c>
      <c r="T577" s="26" t="s">
        <v>998</v>
      </c>
      <c r="U577" s="26" t="s">
        <v>998</v>
      </c>
    </row>
    <row r="578" spans="1:21" customFormat="1" ht="42.75" hidden="1" x14ac:dyDescent="0.25">
      <c r="A578" s="1"/>
      <c r="B578" s="57"/>
      <c r="C578" s="89">
        <v>90064</v>
      </c>
      <c r="D578" s="106" t="s">
        <v>386</v>
      </c>
      <c r="E578" s="89"/>
      <c r="F578" s="89" t="s">
        <v>20</v>
      </c>
      <c r="G578" s="90">
        <v>0</v>
      </c>
      <c r="H578" s="229">
        <v>0</v>
      </c>
      <c r="I578" s="505"/>
      <c r="J578" s="210"/>
      <c r="K578" s="210">
        <v>0</v>
      </c>
      <c r="L578" s="24" t="s">
        <v>287</v>
      </c>
      <c r="M578" s="37">
        <v>0</v>
      </c>
      <c r="N578" s="37" t="s">
        <v>481</v>
      </c>
      <c r="O578" s="25">
        <v>6560</v>
      </c>
      <c r="P578" s="211"/>
      <c r="Q57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2" t="s">
        <v>287</v>
      </c>
      <c r="S578" s="37">
        <v>0</v>
      </c>
      <c r="T578" s="26" t="s">
        <v>998</v>
      </c>
      <c r="U578" s="26" t="s">
        <v>998</v>
      </c>
    </row>
    <row r="579" spans="1:21" customFormat="1" ht="120" hidden="1" customHeight="1" x14ac:dyDescent="0.25">
      <c r="A579" s="1"/>
      <c r="B579" s="57"/>
      <c r="C579" s="89">
        <v>91175</v>
      </c>
      <c r="D579" s="106" t="s">
        <v>387</v>
      </c>
      <c r="E579" s="89"/>
      <c r="F579" s="89" t="s">
        <v>20</v>
      </c>
      <c r="G579" s="90">
        <v>113.24</v>
      </c>
      <c r="H579" s="229">
        <v>1371336</v>
      </c>
      <c r="I579" s="505"/>
      <c r="J579" s="286"/>
      <c r="K579" s="210">
        <v>0</v>
      </c>
      <c r="L579" s="24" t="s">
        <v>287</v>
      </c>
      <c r="M579" s="37">
        <v>40</v>
      </c>
      <c r="N579" s="37" t="s">
        <v>481</v>
      </c>
      <c r="O579" s="25">
        <v>6560</v>
      </c>
      <c r="P579" s="211"/>
      <c r="Q5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2" t="s">
        <v>287</v>
      </c>
      <c r="S579" s="37">
        <v>40</v>
      </c>
      <c r="T579" s="26" t="s">
        <v>998</v>
      </c>
      <c r="U579" s="26" t="s">
        <v>998</v>
      </c>
    </row>
    <row r="580" spans="1:21" customFormat="1" ht="123" hidden="1" customHeight="1" x14ac:dyDescent="0.25">
      <c r="A580" s="1"/>
      <c r="B580" s="57"/>
      <c r="C580" s="89">
        <v>91176</v>
      </c>
      <c r="D580" s="106" t="s">
        <v>388</v>
      </c>
      <c r="E580" s="89"/>
      <c r="F580" s="89" t="s">
        <v>20</v>
      </c>
      <c r="G580" s="90">
        <v>141.53</v>
      </c>
      <c r="H580" s="229">
        <v>1713928</v>
      </c>
      <c r="I580" s="505"/>
      <c r="J580" s="286"/>
      <c r="K580" s="210">
        <v>0</v>
      </c>
      <c r="L580" s="24" t="s">
        <v>287</v>
      </c>
      <c r="M580" s="37">
        <v>50</v>
      </c>
      <c r="N580" s="37" t="s">
        <v>481</v>
      </c>
      <c r="O580" s="25">
        <v>6560</v>
      </c>
      <c r="P580" s="211"/>
      <c r="Q5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2" t="s">
        <v>287</v>
      </c>
      <c r="S580" s="37">
        <v>50</v>
      </c>
      <c r="T580" s="26" t="s">
        <v>998</v>
      </c>
      <c r="U580" s="26" t="s">
        <v>998</v>
      </c>
    </row>
    <row r="581" spans="1:21" customFormat="1" ht="124.5" hidden="1" customHeight="1" x14ac:dyDescent="0.25">
      <c r="A581" s="1"/>
      <c r="B581" s="57"/>
      <c r="C581" s="89">
        <v>91177</v>
      </c>
      <c r="D581" s="127" t="s">
        <v>389</v>
      </c>
      <c r="E581" s="89"/>
      <c r="F581" s="89" t="s">
        <v>20</v>
      </c>
      <c r="G581" s="90">
        <v>169.82</v>
      </c>
      <c r="H581" s="229">
        <v>2056520</v>
      </c>
      <c r="I581" s="505"/>
      <c r="J581" s="286"/>
      <c r="K581" s="210">
        <v>0</v>
      </c>
      <c r="L581" s="24" t="s">
        <v>287</v>
      </c>
      <c r="M581" s="37">
        <v>60</v>
      </c>
      <c r="N581" s="37" t="s">
        <v>481</v>
      </c>
      <c r="O581" s="25">
        <v>6560</v>
      </c>
      <c r="P581" s="211"/>
      <c r="Q58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2" t="s">
        <v>287</v>
      </c>
      <c r="S581" s="37">
        <v>60</v>
      </c>
      <c r="T581" s="26" t="s">
        <v>998</v>
      </c>
      <c r="U581" s="26" t="s">
        <v>998</v>
      </c>
    </row>
    <row r="582" spans="1:21" customFormat="1" ht="120.75" hidden="1" customHeight="1" x14ac:dyDescent="0.25">
      <c r="A582" s="1"/>
      <c r="B582" s="57"/>
      <c r="C582" s="97">
        <v>92175</v>
      </c>
      <c r="D582" s="106" t="s">
        <v>390</v>
      </c>
      <c r="E582" s="89"/>
      <c r="F582" s="89" t="s">
        <v>20</v>
      </c>
      <c r="G582" s="90">
        <v>198.15</v>
      </c>
      <c r="H582" s="229">
        <v>2399597</v>
      </c>
      <c r="I582" s="505"/>
      <c r="J582" s="210"/>
      <c r="K582" s="210">
        <v>0</v>
      </c>
      <c r="L582" s="24" t="s">
        <v>287</v>
      </c>
      <c r="M582" s="37">
        <v>70</v>
      </c>
      <c r="N582" s="37" t="s">
        <v>481</v>
      </c>
      <c r="O582" s="25">
        <v>6560</v>
      </c>
      <c r="P582" s="211"/>
      <c r="Q58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2" t="s">
        <v>287</v>
      </c>
      <c r="S582" s="37">
        <v>70</v>
      </c>
      <c r="T582" s="26" t="s">
        <v>998</v>
      </c>
      <c r="U582" s="26" t="s">
        <v>998</v>
      </c>
    </row>
    <row r="583" spans="1:21" customFormat="1" ht="120.75" hidden="1" customHeight="1" x14ac:dyDescent="0.25">
      <c r="A583" s="1"/>
      <c r="B583" s="57"/>
      <c r="C583" s="97">
        <v>92176</v>
      </c>
      <c r="D583" s="106" t="s">
        <v>391</v>
      </c>
      <c r="E583" s="89"/>
      <c r="F583" s="89" t="s">
        <v>20</v>
      </c>
      <c r="G583" s="90">
        <v>226.44</v>
      </c>
      <c r="H583" s="229">
        <v>2742188</v>
      </c>
      <c r="I583" s="505"/>
      <c r="J583" s="210"/>
      <c r="K583" s="210">
        <v>0</v>
      </c>
      <c r="L583" s="24" t="s">
        <v>287</v>
      </c>
      <c r="M583" s="37">
        <v>80</v>
      </c>
      <c r="N583" s="37" t="s">
        <v>481</v>
      </c>
      <c r="O583" s="25">
        <v>6560</v>
      </c>
      <c r="P583" s="211"/>
      <c r="Q58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2" t="s">
        <v>287</v>
      </c>
      <c r="S583" s="37">
        <v>80</v>
      </c>
      <c r="T583" s="26" t="s">
        <v>998</v>
      </c>
      <c r="U583" s="26" t="s">
        <v>998</v>
      </c>
    </row>
    <row r="584" spans="1:21" customFormat="1" ht="123.75" hidden="1" customHeight="1" x14ac:dyDescent="0.25">
      <c r="A584" s="1"/>
      <c r="B584" s="57"/>
      <c r="C584" s="97">
        <v>92177</v>
      </c>
      <c r="D584" s="106" t="s">
        <v>392</v>
      </c>
      <c r="E584" s="89"/>
      <c r="F584" s="89" t="s">
        <v>20</v>
      </c>
      <c r="G584" s="90">
        <v>254.73</v>
      </c>
      <c r="H584" s="229">
        <v>3084780</v>
      </c>
      <c r="I584" s="505"/>
      <c r="J584" s="210"/>
      <c r="K584" s="210">
        <v>0</v>
      </c>
      <c r="L584" s="24" t="s">
        <v>287</v>
      </c>
      <c r="M584" s="37">
        <v>90</v>
      </c>
      <c r="N584" s="37" t="s">
        <v>481</v>
      </c>
      <c r="O584" s="25">
        <v>6560</v>
      </c>
      <c r="P584" s="211"/>
      <c r="Q58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2" t="s">
        <v>287</v>
      </c>
      <c r="S584" s="37">
        <v>90</v>
      </c>
      <c r="T584" s="26" t="s">
        <v>998</v>
      </c>
      <c r="U584" s="26" t="s">
        <v>998</v>
      </c>
    </row>
    <row r="585" spans="1:21" customFormat="1" ht="28.5" hidden="1" x14ac:dyDescent="0.25">
      <c r="A585" s="1"/>
      <c r="B585" s="66">
        <v>3056</v>
      </c>
      <c r="C585" s="104">
        <v>3056</v>
      </c>
      <c r="D585" s="106" t="s">
        <v>393</v>
      </c>
      <c r="E585" s="89"/>
      <c r="F585" s="89" t="s">
        <v>20</v>
      </c>
      <c r="G585" s="90">
        <v>62.35</v>
      </c>
      <c r="H585" s="229">
        <v>755059</v>
      </c>
      <c r="I585" s="505"/>
      <c r="J585" s="210"/>
      <c r="K585" s="210">
        <v>0</v>
      </c>
      <c r="L585" s="24" t="s">
        <v>287</v>
      </c>
      <c r="M585" s="25">
        <v>100</v>
      </c>
      <c r="N585" s="37" t="s">
        <v>481</v>
      </c>
      <c r="O585" s="25">
        <v>1875</v>
      </c>
      <c r="P585" s="211"/>
      <c r="Q58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2" t="s">
        <v>287</v>
      </c>
      <c r="S585" s="25">
        <v>100</v>
      </c>
      <c r="T585" s="26" t="s">
        <v>998</v>
      </c>
      <c r="U585" s="26" t="s">
        <v>998</v>
      </c>
    </row>
    <row r="586" spans="1:21" customFormat="1" ht="57" hidden="1" x14ac:dyDescent="0.25">
      <c r="A586" s="1"/>
      <c r="B586" s="66"/>
      <c r="C586" s="89">
        <v>90065</v>
      </c>
      <c r="D586" s="106" t="s">
        <v>394</v>
      </c>
      <c r="E586" s="89"/>
      <c r="F586" s="89" t="s">
        <v>20</v>
      </c>
      <c r="G586" s="90">
        <v>0</v>
      </c>
      <c r="H586" s="229">
        <v>0</v>
      </c>
      <c r="I586" s="505"/>
      <c r="J586" s="210"/>
      <c r="K586" s="210">
        <v>0</v>
      </c>
      <c r="L586" s="24" t="s">
        <v>287</v>
      </c>
      <c r="M586" s="37">
        <v>0</v>
      </c>
      <c r="N586" s="37" t="s">
        <v>481</v>
      </c>
      <c r="O586" s="25">
        <v>1875</v>
      </c>
      <c r="P586" s="211"/>
      <c r="Q58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2" t="s">
        <v>287</v>
      </c>
      <c r="S586" s="37">
        <v>0</v>
      </c>
      <c r="T586" s="26" t="s">
        <v>998</v>
      </c>
      <c r="U586" s="26" t="s">
        <v>998</v>
      </c>
    </row>
    <row r="587" spans="1:21" customFormat="1" ht="114" hidden="1" x14ac:dyDescent="0.25">
      <c r="A587" s="1"/>
      <c r="B587" s="66"/>
      <c r="C587" s="89">
        <v>91178</v>
      </c>
      <c r="D587" s="106" t="s">
        <v>395</v>
      </c>
      <c r="E587" s="89"/>
      <c r="F587" s="89" t="s">
        <v>20</v>
      </c>
      <c r="G587" s="90">
        <v>24.94</v>
      </c>
      <c r="H587" s="229">
        <v>302023</v>
      </c>
      <c r="I587" s="505"/>
      <c r="J587" s="210"/>
      <c r="K587" s="210">
        <v>0</v>
      </c>
      <c r="L587" s="24" t="s">
        <v>287</v>
      </c>
      <c r="M587" s="37">
        <v>40</v>
      </c>
      <c r="N587" s="37" t="s">
        <v>481</v>
      </c>
      <c r="O587" s="25">
        <v>1875</v>
      </c>
      <c r="P587" s="211"/>
      <c r="Q58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2" t="s">
        <v>287</v>
      </c>
      <c r="S587" s="37">
        <v>40</v>
      </c>
      <c r="T587" s="26" t="s">
        <v>998</v>
      </c>
      <c r="U587" s="26" t="s">
        <v>998</v>
      </c>
    </row>
    <row r="588" spans="1:21" customFormat="1" ht="114" hidden="1" x14ac:dyDescent="0.25">
      <c r="A588" s="1"/>
      <c r="B588" s="66"/>
      <c r="C588" s="89">
        <v>91179</v>
      </c>
      <c r="D588" s="106" t="s">
        <v>396</v>
      </c>
      <c r="E588" s="89"/>
      <c r="F588" s="89" t="s">
        <v>20</v>
      </c>
      <c r="G588" s="90">
        <v>31.22</v>
      </c>
      <c r="H588" s="229">
        <v>378074</v>
      </c>
      <c r="I588" s="505"/>
      <c r="J588" s="210"/>
      <c r="K588" s="210">
        <v>0</v>
      </c>
      <c r="L588" s="24" t="s">
        <v>287</v>
      </c>
      <c r="M588" s="37">
        <v>50</v>
      </c>
      <c r="N588" s="37" t="s">
        <v>481</v>
      </c>
      <c r="O588" s="25">
        <v>1875</v>
      </c>
      <c r="P588" s="211"/>
      <c r="Q58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2" t="s">
        <v>287</v>
      </c>
      <c r="S588" s="37">
        <v>50</v>
      </c>
      <c r="T588" s="26" t="s">
        <v>998</v>
      </c>
      <c r="U588" s="26" t="s">
        <v>998</v>
      </c>
    </row>
    <row r="589" spans="1:21" customFormat="1" ht="124.5" hidden="1" customHeight="1" x14ac:dyDescent="0.25">
      <c r="A589" s="1"/>
      <c r="B589" s="66"/>
      <c r="C589" s="89">
        <v>91180</v>
      </c>
      <c r="D589" s="127" t="s">
        <v>397</v>
      </c>
      <c r="E589" s="89"/>
      <c r="F589" s="89" t="s">
        <v>20</v>
      </c>
      <c r="G589" s="90">
        <v>37.409999999999997</v>
      </c>
      <c r="H589" s="229">
        <v>453035</v>
      </c>
      <c r="I589" s="505"/>
      <c r="J589" s="210"/>
      <c r="K589" s="210">
        <v>0</v>
      </c>
      <c r="L589" s="24" t="s">
        <v>287</v>
      </c>
      <c r="M589" s="37">
        <v>60</v>
      </c>
      <c r="N589" s="37" t="s">
        <v>481</v>
      </c>
      <c r="O589" s="25">
        <v>1875</v>
      </c>
      <c r="P589" s="211"/>
      <c r="Q58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2" t="s">
        <v>287</v>
      </c>
      <c r="S589" s="37">
        <v>60</v>
      </c>
      <c r="T589" s="26" t="s">
        <v>998</v>
      </c>
      <c r="U589" s="26" t="s">
        <v>998</v>
      </c>
    </row>
    <row r="590" spans="1:21" customFormat="1" ht="114" hidden="1" x14ac:dyDescent="0.25">
      <c r="A590" s="1"/>
      <c r="B590" s="66"/>
      <c r="C590" s="97">
        <v>92178</v>
      </c>
      <c r="D590" s="106" t="s">
        <v>398</v>
      </c>
      <c r="E590" s="89"/>
      <c r="F590" s="89" t="s">
        <v>20</v>
      </c>
      <c r="G590" s="90">
        <v>43.64</v>
      </c>
      <c r="H590" s="229">
        <v>528480</v>
      </c>
      <c r="I590" s="505"/>
      <c r="J590" s="210"/>
      <c r="K590" s="210">
        <v>0</v>
      </c>
      <c r="L590" s="24" t="s">
        <v>287</v>
      </c>
      <c r="M590" s="37">
        <v>70</v>
      </c>
      <c r="N590" s="37" t="s">
        <v>481</v>
      </c>
      <c r="O590" s="25">
        <v>1875</v>
      </c>
      <c r="P590" s="211"/>
      <c r="Q5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2" t="s">
        <v>287</v>
      </c>
      <c r="S590" s="37">
        <v>70</v>
      </c>
      <c r="T590" s="26" t="s">
        <v>998</v>
      </c>
      <c r="U590" s="26" t="s">
        <v>998</v>
      </c>
    </row>
    <row r="591" spans="1:21" customFormat="1" ht="114" hidden="1" x14ac:dyDescent="0.25">
      <c r="A591" s="1"/>
      <c r="B591" s="66"/>
      <c r="C591" s="97">
        <v>92179</v>
      </c>
      <c r="D591" s="106" t="s">
        <v>399</v>
      </c>
      <c r="E591" s="89"/>
      <c r="F591" s="89" t="s">
        <v>20</v>
      </c>
      <c r="G591" s="90">
        <v>49.88</v>
      </c>
      <c r="H591" s="229">
        <v>604047</v>
      </c>
      <c r="I591" s="505"/>
      <c r="J591" s="210"/>
      <c r="K591" s="210">
        <v>0</v>
      </c>
      <c r="L591" s="24" t="s">
        <v>287</v>
      </c>
      <c r="M591" s="37">
        <v>80</v>
      </c>
      <c r="N591" s="37" t="s">
        <v>481</v>
      </c>
      <c r="O591" s="25">
        <v>1875</v>
      </c>
      <c r="P591" s="211"/>
      <c r="Q5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2" t="s">
        <v>287</v>
      </c>
      <c r="S591" s="37">
        <v>80</v>
      </c>
      <c r="T591" s="26" t="s">
        <v>998</v>
      </c>
      <c r="U591" s="26" t="s">
        <v>998</v>
      </c>
    </row>
    <row r="592" spans="1:21" customFormat="1" ht="114" hidden="1" x14ac:dyDescent="0.25">
      <c r="A592" s="1"/>
      <c r="B592" s="66"/>
      <c r="C592" s="136">
        <v>92180</v>
      </c>
      <c r="D592" s="113" t="s">
        <v>400</v>
      </c>
      <c r="E592" s="99"/>
      <c r="F592" s="99" t="s">
        <v>20</v>
      </c>
      <c r="G592" s="107">
        <v>56.15</v>
      </c>
      <c r="H592" s="250">
        <v>679977</v>
      </c>
      <c r="I592" s="505"/>
      <c r="J592" s="210"/>
      <c r="K592" s="210">
        <v>0</v>
      </c>
      <c r="L592" s="412" t="s">
        <v>287</v>
      </c>
      <c r="M592" s="209">
        <v>90</v>
      </c>
      <c r="N592" s="209" t="s">
        <v>481</v>
      </c>
      <c r="O592" s="299">
        <v>1875</v>
      </c>
      <c r="P592" s="334"/>
      <c r="Q592"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364" t="s">
        <v>287</v>
      </c>
      <c r="S592" s="209">
        <v>90</v>
      </c>
      <c r="T592" s="26" t="s">
        <v>998</v>
      </c>
      <c r="U592" s="26" t="s">
        <v>998</v>
      </c>
    </row>
    <row r="593" spans="1:21" customFormat="1" ht="15" hidden="1" customHeight="1" x14ac:dyDescent="0.25">
      <c r="A593" s="67"/>
      <c r="B593" s="66">
        <v>3057</v>
      </c>
      <c r="C593" s="595">
        <v>3057</v>
      </c>
      <c r="D593" s="601" t="s">
        <v>401</v>
      </c>
      <c r="E593" s="109">
        <v>1</v>
      </c>
      <c r="F593" s="109" t="s">
        <v>402</v>
      </c>
      <c r="G593" s="110">
        <v>396.98</v>
      </c>
      <c r="H593" s="266">
        <v>4807428</v>
      </c>
      <c r="I593" s="120"/>
      <c r="J593" s="286"/>
      <c r="K593" s="210">
        <v>0</v>
      </c>
      <c r="L593" s="498" t="s">
        <v>287</v>
      </c>
      <c r="M593" s="215">
        <v>100</v>
      </c>
      <c r="N593" s="216" t="s">
        <v>481</v>
      </c>
      <c r="O593" s="215">
        <v>1875</v>
      </c>
      <c r="P593" s="360"/>
      <c r="Q59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348" t="s">
        <v>287</v>
      </c>
      <c r="S593" s="304">
        <v>100</v>
      </c>
      <c r="T593" s="26" t="s">
        <v>998</v>
      </c>
      <c r="U593" s="26" t="s">
        <v>998</v>
      </c>
    </row>
    <row r="594" spans="1:21" customFormat="1" ht="15" hidden="1" customHeight="1" x14ac:dyDescent="0.25">
      <c r="A594" s="68">
        <v>3058</v>
      </c>
      <c r="B594" s="66"/>
      <c r="C594" s="596"/>
      <c r="D594" s="602"/>
      <c r="E594" s="89">
        <v>2</v>
      </c>
      <c r="F594" s="89" t="s">
        <v>403</v>
      </c>
      <c r="G594" s="90">
        <v>769.78</v>
      </c>
      <c r="H594" s="267">
        <v>9322036</v>
      </c>
      <c r="I594" s="120">
        <f>+G594-G593</f>
        <v>372.79999999999995</v>
      </c>
      <c r="J594" s="514">
        <v>372.8</v>
      </c>
      <c r="K594" s="467">
        <v>4514608</v>
      </c>
      <c r="L594" s="24" t="s">
        <v>287</v>
      </c>
      <c r="M594" s="25">
        <v>100</v>
      </c>
      <c r="N594" s="37" t="s">
        <v>481</v>
      </c>
      <c r="O594" s="25">
        <v>1875</v>
      </c>
      <c r="P594" s="317"/>
      <c r="Q594" s="317"/>
      <c r="R594" s="20"/>
      <c r="S594" s="305"/>
      <c r="T594" s="26" t="s">
        <v>998</v>
      </c>
      <c r="U594" s="26"/>
    </row>
    <row r="595" spans="1:21" customFormat="1" ht="15" hidden="1" customHeight="1" x14ac:dyDescent="0.25">
      <c r="A595" s="68">
        <v>3059</v>
      </c>
      <c r="B595" s="66"/>
      <c r="C595" s="596"/>
      <c r="D595" s="602"/>
      <c r="E595" s="89">
        <v>3</v>
      </c>
      <c r="F595" s="89" t="s">
        <v>404</v>
      </c>
      <c r="G595" s="90">
        <v>1142.58</v>
      </c>
      <c r="H595" s="267">
        <v>13836644</v>
      </c>
      <c r="I595" s="120">
        <f>+G595-G594</f>
        <v>372.79999999999995</v>
      </c>
      <c r="J595" s="212"/>
      <c r="K595" s="210">
        <v>0</v>
      </c>
      <c r="L595" s="24" t="s">
        <v>287</v>
      </c>
      <c r="M595" s="25">
        <v>100</v>
      </c>
      <c r="N595" s="37" t="s">
        <v>481</v>
      </c>
      <c r="O595" s="25">
        <v>1875</v>
      </c>
      <c r="P595" s="317"/>
      <c r="Q595" s="317"/>
      <c r="R595" s="20"/>
      <c r="S595" s="305"/>
      <c r="T595" s="26" t="s">
        <v>998</v>
      </c>
      <c r="U595" s="26"/>
    </row>
    <row r="596" spans="1:21" customFormat="1" ht="27.75" hidden="1" customHeight="1" x14ac:dyDescent="0.25">
      <c r="A596" s="68">
        <v>3060</v>
      </c>
      <c r="B596" s="66"/>
      <c r="C596" s="596"/>
      <c r="D596" s="602"/>
      <c r="E596" s="89">
        <v>4</v>
      </c>
      <c r="F596" s="89" t="s">
        <v>405</v>
      </c>
      <c r="G596" s="90">
        <v>1515.38</v>
      </c>
      <c r="H596" s="267">
        <v>18351252</v>
      </c>
      <c r="I596" s="120">
        <f>+G596-G595</f>
        <v>372.80000000000018</v>
      </c>
      <c r="J596" s="212"/>
      <c r="K596" s="210">
        <v>0</v>
      </c>
      <c r="L596" s="24" t="s">
        <v>287</v>
      </c>
      <c r="M596" s="25">
        <v>100</v>
      </c>
      <c r="N596" s="37" t="s">
        <v>481</v>
      </c>
      <c r="O596" s="25">
        <v>1875</v>
      </c>
      <c r="P596" s="317"/>
      <c r="Q596" s="317"/>
      <c r="R596" s="20"/>
      <c r="S596" s="305"/>
      <c r="T596" s="26" t="s">
        <v>998</v>
      </c>
      <c r="U596" s="26"/>
    </row>
    <row r="597" spans="1:21" customFormat="1" ht="28.5" hidden="1" customHeight="1" thickBot="1" x14ac:dyDescent="0.3">
      <c r="A597" s="68">
        <v>3061</v>
      </c>
      <c r="B597" s="66"/>
      <c r="C597" s="597"/>
      <c r="D597" s="603"/>
      <c r="E597" s="111">
        <v>5</v>
      </c>
      <c r="F597" s="111" t="s">
        <v>406</v>
      </c>
      <c r="G597" s="112">
        <v>1888.18</v>
      </c>
      <c r="H597" s="268">
        <v>22865860</v>
      </c>
      <c r="I597" s="120">
        <f>+G597-G596</f>
        <v>372.79999999999995</v>
      </c>
      <c r="J597" s="212"/>
      <c r="K597" s="210">
        <v>0</v>
      </c>
      <c r="L597" s="499" t="s">
        <v>287</v>
      </c>
      <c r="M597" s="221">
        <v>100</v>
      </c>
      <c r="N597" s="222" t="s">
        <v>481</v>
      </c>
      <c r="O597" s="221">
        <v>1875</v>
      </c>
      <c r="P597" s="361"/>
      <c r="Q597" s="361"/>
      <c r="R597" s="366"/>
      <c r="S597" s="309"/>
      <c r="T597" s="26" t="s">
        <v>998</v>
      </c>
      <c r="U597" s="26"/>
    </row>
    <row r="598" spans="1:21" customFormat="1" ht="15" hidden="1" customHeight="1" x14ac:dyDescent="0.25">
      <c r="A598" s="1"/>
      <c r="B598" s="66"/>
      <c r="C598" s="583">
        <v>90066</v>
      </c>
      <c r="D598" s="586" t="s">
        <v>407</v>
      </c>
      <c r="E598" s="109">
        <v>1</v>
      </c>
      <c r="F598" s="109" t="s">
        <v>402</v>
      </c>
      <c r="G598" s="110">
        <v>0</v>
      </c>
      <c r="H598" s="266">
        <v>0</v>
      </c>
      <c r="I598" s="120"/>
      <c r="J598" s="286"/>
      <c r="K598" s="210">
        <v>0</v>
      </c>
      <c r="L598" s="498" t="s">
        <v>287</v>
      </c>
      <c r="M598" s="216">
        <v>0</v>
      </c>
      <c r="N598" s="216" t="s">
        <v>481</v>
      </c>
      <c r="O598" s="215">
        <v>1875</v>
      </c>
      <c r="P598" s="217"/>
      <c r="Q598"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348" t="s">
        <v>287</v>
      </c>
      <c r="S598" s="349">
        <v>0</v>
      </c>
      <c r="T598" s="26" t="s">
        <v>998</v>
      </c>
      <c r="U598" s="26" t="s">
        <v>998</v>
      </c>
    </row>
    <row r="599" spans="1:21" customFormat="1" ht="15" hidden="1" customHeight="1" x14ac:dyDescent="0.25">
      <c r="A599" s="16">
        <v>90067</v>
      </c>
      <c r="B599" s="66"/>
      <c r="C599" s="584"/>
      <c r="D599" s="587"/>
      <c r="E599" s="89">
        <v>2</v>
      </c>
      <c r="F599" s="89" t="s">
        <v>403</v>
      </c>
      <c r="G599" s="90">
        <v>0</v>
      </c>
      <c r="H599" s="267">
        <v>0</v>
      </c>
      <c r="I599" s="120"/>
      <c r="J599" s="286"/>
      <c r="K599" s="210">
        <v>0</v>
      </c>
      <c r="L599" s="24" t="s">
        <v>287</v>
      </c>
      <c r="M599" s="37">
        <v>0</v>
      </c>
      <c r="N599" s="37" t="s">
        <v>481</v>
      </c>
      <c r="O599" s="25">
        <v>1875</v>
      </c>
      <c r="P599" s="211"/>
      <c r="Q599" s="317"/>
      <c r="R599" s="294"/>
      <c r="S599" s="305"/>
      <c r="T599" s="26" t="s">
        <v>998</v>
      </c>
      <c r="U599" s="26"/>
    </row>
    <row r="600" spans="1:21" customFormat="1" ht="15" hidden="1" customHeight="1" x14ac:dyDescent="0.25">
      <c r="A600" s="16">
        <v>90068</v>
      </c>
      <c r="B600" s="66"/>
      <c r="C600" s="584"/>
      <c r="D600" s="587"/>
      <c r="E600" s="89">
        <v>3</v>
      </c>
      <c r="F600" s="89" t="s">
        <v>404</v>
      </c>
      <c r="G600" s="90">
        <v>0</v>
      </c>
      <c r="H600" s="267">
        <v>0</v>
      </c>
      <c r="I600" s="120"/>
      <c r="J600" s="212"/>
      <c r="K600" s="210">
        <v>0</v>
      </c>
      <c r="L600" s="24" t="s">
        <v>287</v>
      </c>
      <c r="M600" s="37">
        <v>0</v>
      </c>
      <c r="N600" s="37" t="s">
        <v>481</v>
      </c>
      <c r="O600" s="25">
        <v>1875</v>
      </c>
      <c r="P600" s="211"/>
      <c r="Q600" s="317"/>
      <c r="R600" s="294"/>
      <c r="S600" s="305"/>
      <c r="T600" s="26" t="s">
        <v>998</v>
      </c>
      <c r="U600" s="26"/>
    </row>
    <row r="601" spans="1:21" customFormat="1" ht="29.25" hidden="1" customHeight="1" x14ac:dyDescent="0.25">
      <c r="A601" s="16">
        <v>90069</v>
      </c>
      <c r="B601" s="66"/>
      <c r="C601" s="584"/>
      <c r="D601" s="587"/>
      <c r="E601" s="89">
        <v>4</v>
      </c>
      <c r="F601" s="89" t="s">
        <v>405</v>
      </c>
      <c r="G601" s="90">
        <v>0</v>
      </c>
      <c r="H601" s="267">
        <v>0</v>
      </c>
      <c r="I601" s="120"/>
      <c r="J601" s="286"/>
      <c r="K601" s="210">
        <v>0</v>
      </c>
      <c r="L601" s="24" t="s">
        <v>287</v>
      </c>
      <c r="M601" s="37">
        <v>0</v>
      </c>
      <c r="N601" s="37" t="s">
        <v>481</v>
      </c>
      <c r="O601" s="25">
        <v>1875</v>
      </c>
      <c r="P601" s="211"/>
      <c r="Q601" s="317"/>
      <c r="R601" s="294"/>
      <c r="S601" s="305"/>
      <c r="T601" s="26" t="s">
        <v>998</v>
      </c>
      <c r="U601" s="26"/>
    </row>
    <row r="602" spans="1:21" customFormat="1" ht="28.5" hidden="1" customHeight="1" thickBot="1" x14ac:dyDescent="0.3">
      <c r="A602" s="16">
        <v>90070</v>
      </c>
      <c r="B602" s="66"/>
      <c r="C602" s="585"/>
      <c r="D602" s="588"/>
      <c r="E602" s="111">
        <v>5</v>
      </c>
      <c r="F602" s="111" t="s">
        <v>406</v>
      </c>
      <c r="G602" s="112">
        <v>0</v>
      </c>
      <c r="H602" s="268">
        <v>0</v>
      </c>
      <c r="I602" s="120"/>
      <c r="J602" s="286"/>
      <c r="K602" s="210">
        <v>0</v>
      </c>
      <c r="L602" s="499" t="s">
        <v>287</v>
      </c>
      <c r="M602" s="222">
        <v>0</v>
      </c>
      <c r="N602" s="222" t="s">
        <v>481</v>
      </c>
      <c r="O602" s="221">
        <v>1875</v>
      </c>
      <c r="P602" s="223"/>
      <c r="Q602" s="361"/>
      <c r="R602" s="295"/>
      <c r="S602" s="309"/>
      <c r="T602" s="26" t="s">
        <v>998</v>
      </c>
      <c r="U602" s="26"/>
    </row>
    <row r="603" spans="1:21" customFormat="1" ht="29.25" hidden="1" customHeight="1" x14ac:dyDescent="0.25">
      <c r="A603" s="1"/>
      <c r="B603" s="66"/>
      <c r="C603" s="583">
        <v>91181</v>
      </c>
      <c r="D603" s="586" t="s">
        <v>408</v>
      </c>
      <c r="E603" s="109">
        <v>1</v>
      </c>
      <c r="F603" s="109" t="s">
        <v>402</v>
      </c>
      <c r="G603" s="110">
        <v>158.79</v>
      </c>
      <c r="H603" s="266">
        <v>1922947</v>
      </c>
      <c r="I603" s="120"/>
      <c r="J603" s="212"/>
      <c r="K603" s="210">
        <v>0</v>
      </c>
      <c r="L603" s="498" t="s">
        <v>287</v>
      </c>
      <c r="M603" s="216">
        <v>40</v>
      </c>
      <c r="N603" s="216" t="s">
        <v>481</v>
      </c>
      <c r="O603" s="215">
        <v>1875</v>
      </c>
      <c r="P603" s="217"/>
      <c r="Q603"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348" t="s">
        <v>287</v>
      </c>
      <c r="S603" s="349">
        <v>40</v>
      </c>
      <c r="T603" s="26" t="s">
        <v>998</v>
      </c>
      <c r="U603" s="26" t="s">
        <v>998</v>
      </c>
    </row>
    <row r="604" spans="1:21" customFormat="1" ht="29.25" hidden="1" customHeight="1" x14ac:dyDescent="0.25">
      <c r="A604" s="16">
        <v>91184</v>
      </c>
      <c r="B604" s="66"/>
      <c r="C604" s="584"/>
      <c r="D604" s="587"/>
      <c r="E604" s="89">
        <v>2</v>
      </c>
      <c r="F604" s="89" t="s">
        <v>403</v>
      </c>
      <c r="G604" s="90">
        <v>307.91000000000003</v>
      </c>
      <c r="H604" s="267">
        <v>3728790</v>
      </c>
      <c r="I604" s="120">
        <f>+G604-G603</f>
        <v>149.12000000000003</v>
      </c>
      <c r="J604" s="514">
        <v>149.12000000000003</v>
      </c>
      <c r="K604" s="467">
        <v>1805843</v>
      </c>
      <c r="L604" s="24" t="s">
        <v>287</v>
      </c>
      <c r="M604" s="37">
        <v>40</v>
      </c>
      <c r="N604" s="37" t="s">
        <v>481</v>
      </c>
      <c r="O604" s="25">
        <v>1875</v>
      </c>
      <c r="P604" s="211"/>
      <c r="Q604" s="317"/>
      <c r="R604" s="294"/>
      <c r="S604" s="305"/>
      <c r="T604" s="26" t="s">
        <v>998</v>
      </c>
      <c r="U604" s="26"/>
    </row>
    <row r="605" spans="1:21" customFormat="1" ht="29.25" hidden="1" customHeight="1" x14ac:dyDescent="0.25">
      <c r="A605" s="16">
        <v>91187</v>
      </c>
      <c r="B605" s="66"/>
      <c r="C605" s="584"/>
      <c r="D605" s="587"/>
      <c r="E605" s="89">
        <v>3</v>
      </c>
      <c r="F605" s="89" t="s">
        <v>404</v>
      </c>
      <c r="G605" s="90">
        <v>457.03</v>
      </c>
      <c r="H605" s="267">
        <v>5534633</v>
      </c>
      <c r="I605" s="120">
        <f>+G605-G604</f>
        <v>149.11999999999995</v>
      </c>
      <c r="J605" s="514"/>
      <c r="K605" s="210">
        <v>0</v>
      </c>
      <c r="L605" s="24" t="s">
        <v>287</v>
      </c>
      <c r="M605" s="37">
        <v>40</v>
      </c>
      <c r="N605" s="37" t="s">
        <v>481</v>
      </c>
      <c r="O605" s="25">
        <v>1875</v>
      </c>
      <c r="P605" s="211"/>
      <c r="Q605" s="317"/>
      <c r="R605" s="294"/>
      <c r="S605" s="305"/>
      <c r="T605" s="26" t="s">
        <v>998</v>
      </c>
      <c r="U605" s="26"/>
    </row>
    <row r="606" spans="1:21" customFormat="1" ht="29.25" hidden="1" customHeight="1" x14ac:dyDescent="0.25">
      <c r="A606" s="16">
        <v>91190</v>
      </c>
      <c r="B606" s="66"/>
      <c r="C606" s="584"/>
      <c r="D606" s="587"/>
      <c r="E606" s="89">
        <v>4</v>
      </c>
      <c r="F606" s="89" t="s">
        <v>405</v>
      </c>
      <c r="G606" s="90">
        <v>606.15</v>
      </c>
      <c r="H606" s="267">
        <v>7340477</v>
      </c>
      <c r="I606" s="120">
        <f>+G606-G605</f>
        <v>149.12</v>
      </c>
      <c r="J606" s="514"/>
      <c r="K606" s="210">
        <v>0</v>
      </c>
      <c r="L606" s="24" t="s">
        <v>287</v>
      </c>
      <c r="M606" s="37">
        <v>40</v>
      </c>
      <c r="N606" s="37" t="s">
        <v>481</v>
      </c>
      <c r="O606" s="25">
        <v>1875</v>
      </c>
      <c r="P606" s="211"/>
      <c r="Q606" s="317"/>
      <c r="R606" s="294"/>
      <c r="S606" s="305"/>
      <c r="T606" s="26" t="s">
        <v>998</v>
      </c>
      <c r="U606" s="26"/>
    </row>
    <row r="607" spans="1:21" customFormat="1" ht="29.25" hidden="1" customHeight="1" thickBot="1" x14ac:dyDescent="0.3">
      <c r="A607" s="16">
        <v>91193</v>
      </c>
      <c r="B607" s="66"/>
      <c r="C607" s="585"/>
      <c r="D607" s="588"/>
      <c r="E607" s="111">
        <v>5</v>
      </c>
      <c r="F607" s="111" t="s">
        <v>406</v>
      </c>
      <c r="G607" s="112">
        <v>755.27</v>
      </c>
      <c r="H607" s="268">
        <v>9146320</v>
      </c>
      <c r="I607" s="120">
        <f>+G607-G606</f>
        <v>149.12</v>
      </c>
      <c r="J607" s="514"/>
      <c r="K607" s="210">
        <v>0</v>
      </c>
      <c r="L607" s="499" t="s">
        <v>287</v>
      </c>
      <c r="M607" s="222">
        <v>40</v>
      </c>
      <c r="N607" s="222" t="s">
        <v>481</v>
      </c>
      <c r="O607" s="221">
        <v>1875</v>
      </c>
      <c r="P607" s="223"/>
      <c r="Q607" s="361"/>
      <c r="R607" s="295"/>
      <c r="S607" s="309"/>
      <c r="T607" s="26" t="s">
        <v>998</v>
      </c>
      <c r="U607" s="26"/>
    </row>
    <row r="608" spans="1:21" customFormat="1" ht="27.75" hidden="1" customHeight="1" x14ac:dyDescent="0.25">
      <c r="A608" s="1"/>
      <c r="B608" s="66"/>
      <c r="C608" s="667">
        <v>91182</v>
      </c>
      <c r="D608" s="638" t="s">
        <v>409</v>
      </c>
      <c r="E608" s="109">
        <v>1</v>
      </c>
      <c r="F608" s="109" t="s">
        <v>402</v>
      </c>
      <c r="G608" s="110">
        <v>198.49</v>
      </c>
      <c r="H608" s="266">
        <v>2403714</v>
      </c>
      <c r="I608" s="120"/>
      <c r="J608" s="514"/>
      <c r="K608" s="210">
        <v>0</v>
      </c>
      <c r="L608" s="498" t="s">
        <v>287</v>
      </c>
      <c r="M608" s="216">
        <v>50</v>
      </c>
      <c r="N608" s="216" t="s">
        <v>481</v>
      </c>
      <c r="O608" s="215">
        <v>1875</v>
      </c>
      <c r="P608" s="217"/>
      <c r="Q60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409" t="s">
        <v>287</v>
      </c>
      <c r="S608" s="368">
        <v>50</v>
      </c>
      <c r="T608" s="26" t="s">
        <v>998</v>
      </c>
      <c r="U608" s="26" t="s">
        <v>998</v>
      </c>
    </row>
    <row r="609" spans="1:21" customFormat="1" ht="32.25" hidden="1" customHeight="1" x14ac:dyDescent="0.25">
      <c r="A609" s="16">
        <v>91185</v>
      </c>
      <c r="B609" s="66"/>
      <c r="C609" s="668"/>
      <c r="D609" s="639"/>
      <c r="E609" s="89">
        <v>2</v>
      </c>
      <c r="F609" s="89" t="s">
        <v>403</v>
      </c>
      <c r="G609" s="90">
        <v>384.89</v>
      </c>
      <c r="H609" s="267">
        <v>4661018</v>
      </c>
      <c r="I609" s="120">
        <f>+G609-G608</f>
        <v>186.39999999999998</v>
      </c>
      <c r="J609" s="514">
        <v>186.39999999999998</v>
      </c>
      <c r="K609" s="467">
        <v>2257304</v>
      </c>
      <c r="L609" s="24" t="s">
        <v>287</v>
      </c>
      <c r="M609" s="37">
        <v>50</v>
      </c>
      <c r="N609" s="37" t="s">
        <v>481</v>
      </c>
      <c r="O609" s="25">
        <v>1875</v>
      </c>
      <c r="P609" s="211"/>
      <c r="Q609" s="30"/>
      <c r="R609" s="410"/>
      <c r="S609" s="24"/>
      <c r="T609" s="26" t="s">
        <v>998</v>
      </c>
      <c r="U609" s="26"/>
    </row>
    <row r="610" spans="1:21" customFormat="1" ht="32.25" hidden="1" customHeight="1" x14ac:dyDescent="0.25">
      <c r="A610" s="16">
        <v>91188</v>
      </c>
      <c r="B610" s="66"/>
      <c r="C610" s="668"/>
      <c r="D610" s="639"/>
      <c r="E610" s="89">
        <v>3</v>
      </c>
      <c r="F610" s="89" t="s">
        <v>404</v>
      </c>
      <c r="G610" s="90">
        <v>571.29</v>
      </c>
      <c r="H610" s="267">
        <v>6918322</v>
      </c>
      <c r="I610" s="120">
        <f>+G610-G609</f>
        <v>186.39999999999998</v>
      </c>
      <c r="J610" s="514"/>
      <c r="K610" s="210">
        <v>0</v>
      </c>
      <c r="L610" s="24" t="s">
        <v>287</v>
      </c>
      <c r="M610" s="37">
        <v>50</v>
      </c>
      <c r="N610" s="37" t="s">
        <v>481</v>
      </c>
      <c r="O610" s="25">
        <v>1875</v>
      </c>
      <c r="P610" s="211"/>
      <c r="Q610" s="30"/>
      <c r="R610" s="410"/>
      <c r="S610" s="24"/>
      <c r="T610" s="26" t="s">
        <v>998</v>
      </c>
      <c r="U610" s="26"/>
    </row>
    <row r="611" spans="1:21" customFormat="1" ht="32.25" hidden="1" customHeight="1" x14ac:dyDescent="0.25">
      <c r="A611" s="16">
        <v>91191</v>
      </c>
      <c r="B611" s="66"/>
      <c r="C611" s="668"/>
      <c r="D611" s="639"/>
      <c r="E611" s="89">
        <v>4</v>
      </c>
      <c r="F611" s="89" t="s">
        <v>405</v>
      </c>
      <c r="G611" s="90">
        <v>757.69</v>
      </c>
      <c r="H611" s="267">
        <v>9175626</v>
      </c>
      <c r="I611" s="120">
        <f>+G611-G610</f>
        <v>186.40000000000009</v>
      </c>
      <c r="J611" s="514"/>
      <c r="K611" s="210">
        <v>0</v>
      </c>
      <c r="L611" s="24" t="s">
        <v>287</v>
      </c>
      <c r="M611" s="37">
        <v>50</v>
      </c>
      <c r="N611" s="37" t="s">
        <v>481</v>
      </c>
      <c r="O611" s="25">
        <v>1875</v>
      </c>
      <c r="P611" s="211"/>
      <c r="Q611" s="30"/>
      <c r="R611" s="410"/>
      <c r="S611" s="24"/>
      <c r="T611" s="26" t="s">
        <v>998</v>
      </c>
      <c r="U611" s="26"/>
    </row>
    <row r="612" spans="1:21" customFormat="1" ht="32.25" hidden="1" customHeight="1" thickBot="1" x14ac:dyDescent="0.3">
      <c r="A612" s="16">
        <v>91194</v>
      </c>
      <c r="B612" s="66"/>
      <c r="C612" s="669"/>
      <c r="D612" s="640"/>
      <c r="E612" s="111">
        <v>5</v>
      </c>
      <c r="F612" s="111" t="s">
        <v>406</v>
      </c>
      <c r="G612" s="112">
        <v>944.09</v>
      </c>
      <c r="H612" s="268">
        <v>11432930</v>
      </c>
      <c r="I612" s="120">
        <f>+G612-G611</f>
        <v>186.39999999999998</v>
      </c>
      <c r="J612" s="514"/>
      <c r="K612" s="210">
        <v>0</v>
      </c>
      <c r="L612" s="412" t="s">
        <v>287</v>
      </c>
      <c r="M612" s="209">
        <v>50</v>
      </c>
      <c r="N612" s="209" t="s">
        <v>481</v>
      </c>
      <c r="O612" s="299">
        <v>1875</v>
      </c>
      <c r="P612" s="334"/>
      <c r="Q612" s="335"/>
      <c r="R612" s="411"/>
      <c r="S612" s="412"/>
      <c r="T612" s="26" t="s">
        <v>998</v>
      </c>
      <c r="U612" s="26"/>
    </row>
    <row r="613" spans="1:21" customFormat="1" ht="30.75" hidden="1" customHeight="1" x14ac:dyDescent="0.25">
      <c r="A613" s="1"/>
      <c r="B613" s="66"/>
      <c r="C613" s="583">
        <v>91183</v>
      </c>
      <c r="D613" s="632" t="s">
        <v>410</v>
      </c>
      <c r="E613" s="109">
        <v>1</v>
      </c>
      <c r="F613" s="109" t="s">
        <v>402</v>
      </c>
      <c r="G613" s="110">
        <v>238.23</v>
      </c>
      <c r="H613" s="266">
        <v>2884965</v>
      </c>
      <c r="I613" s="120"/>
      <c r="J613" s="514"/>
      <c r="K613" s="210">
        <v>0</v>
      </c>
      <c r="L613" s="498" t="s">
        <v>287</v>
      </c>
      <c r="M613" s="216">
        <v>60</v>
      </c>
      <c r="N613" s="216" t="s">
        <v>481</v>
      </c>
      <c r="O613" s="215">
        <v>1875</v>
      </c>
      <c r="P613" s="217"/>
      <c r="Q61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348" t="s">
        <v>287</v>
      </c>
      <c r="S613" s="349">
        <v>60</v>
      </c>
      <c r="T613" s="26" t="s">
        <v>998</v>
      </c>
      <c r="U613" s="26" t="s">
        <v>998</v>
      </c>
    </row>
    <row r="614" spans="1:21" customFormat="1" ht="30.75" hidden="1" customHeight="1" x14ac:dyDescent="0.25">
      <c r="A614" s="16">
        <v>91186</v>
      </c>
      <c r="B614" s="66"/>
      <c r="C614" s="584"/>
      <c r="D614" s="633"/>
      <c r="E614" s="89">
        <v>2</v>
      </c>
      <c r="F614" s="89" t="s">
        <v>403</v>
      </c>
      <c r="G614" s="90">
        <v>461.91</v>
      </c>
      <c r="H614" s="267">
        <v>5593730</v>
      </c>
      <c r="I614" s="120">
        <f>+G614-G613</f>
        <v>223.68000000000004</v>
      </c>
      <c r="J614" s="514">
        <v>223.68000000000004</v>
      </c>
      <c r="K614" s="467">
        <v>2708765</v>
      </c>
      <c r="L614" s="24" t="s">
        <v>287</v>
      </c>
      <c r="M614" s="37">
        <v>60</v>
      </c>
      <c r="N614" s="37" t="s">
        <v>481</v>
      </c>
      <c r="O614" s="25">
        <v>1875</v>
      </c>
      <c r="P614" s="211"/>
      <c r="Q614" s="30"/>
      <c r="R614" s="294"/>
      <c r="S614" s="305"/>
      <c r="T614" s="26" t="s">
        <v>998</v>
      </c>
      <c r="U614" s="26"/>
    </row>
    <row r="615" spans="1:21" customFormat="1" ht="30.75" hidden="1" customHeight="1" x14ac:dyDescent="0.25">
      <c r="A615" s="16">
        <v>91189</v>
      </c>
      <c r="B615" s="66"/>
      <c r="C615" s="584"/>
      <c r="D615" s="633"/>
      <c r="E615" s="89">
        <v>3</v>
      </c>
      <c r="F615" s="89" t="s">
        <v>404</v>
      </c>
      <c r="G615" s="90">
        <v>685.59</v>
      </c>
      <c r="H615" s="267">
        <v>8302495</v>
      </c>
      <c r="I615" s="120">
        <f>+G615-G614</f>
        <v>223.68</v>
      </c>
      <c r="J615" s="514"/>
      <c r="K615" s="210">
        <v>0</v>
      </c>
      <c r="L615" s="24" t="s">
        <v>287</v>
      </c>
      <c r="M615" s="37">
        <v>60</v>
      </c>
      <c r="N615" s="37" t="s">
        <v>481</v>
      </c>
      <c r="O615" s="25">
        <v>1875</v>
      </c>
      <c r="P615" s="211"/>
      <c r="Q615" s="30"/>
      <c r="R615" s="294"/>
      <c r="S615" s="305"/>
      <c r="T615" s="26" t="s">
        <v>998</v>
      </c>
      <c r="U615" s="26"/>
    </row>
    <row r="616" spans="1:21" customFormat="1" ht="30.75" hidden="1" customHeight="1" x14ac:dyDescent="0.25">
      <c r="A616" s="16">
        <v>91192</v>
      </c>
      <c r="B616" s="66"/>
      <c r="C616" s="584"/>
      <c r="D616" s="633"/>
      <c r="E616" s="89">
        <v>4</v>
      </c>
      <c r="F616" s="89" t="s">
        <v>405</v>
      </c>
      <c r="G616" s="90">
        <v>909.27</v>
      </c>
      <c r="H616" s="267">
        <v>11011260</v>
      </c>
      <c r="I616" s="120">
        <f>+G616-G615</f>
        <v>223.67999999999995</v>
      </c>
      <c r="J616" s="514"/>
      <c r="K616" s="210">
        <v>0</v>
      </c>
      <c r="L616" s="24" t="s">
        <v>287</v>
      </c>
      <c r="M616" s="37">
        <v>60</v>
      </c>
      <c r="N616" s="37" t="s">
        <v>481</v>
      </c>
      <c r="O616" s="25">
        <v>1875</v>
      </c>
      <c r="P616" s="211"/>
      <c r="Q616" s="30"/>
      <c r="R616" s="294"/>
      <c r="S616" s="305"/>
      <c r="T616" s="26" t="s">
        <v>998</v>
      </c>
      <c r="U616" s="26"/>
    </row>
    <row r="617" spans="1:21" customFormat="1" ht="30.75" hidden="1" customHeight="1" thickBot="1" x14ac:dyDescent="0.3">
      <c r="A617" s="16">
        <v>91195</v>
      </c>
      <c r="B617" s="66"/>
      <c r="C617" s="585"/>
      <c r="D617" s="634"/>
      <c r="E617" s="111">
        <v>5</v>
      </c>
      <c r="F617" s="111" t="s">
        <v>406</v>
      </c>
      <c r="G617" s="112">
        <v>1132.95</v>
      </c>
      <c r="H617" s="268">
        <v>13720025</v>
      </c>
      <c r="I617" s="120">
        <f>+G617-G616</f>
        <v>223.68000000000006</v>
      </c>
      <c r="J617" s="514"/>
      <c r="K617" s="210">
        <v>0</v>
      </c>
      <c r="L617" s="499" t="s">
        <v>287</v>
      </c>
      <c r="M617" s="222">
        <v>60</v>
      </c>
      <c r="N617" s="222" t="s">
        <v>481</v>
      </c>
      <c r="O617" s="221">
        <v>1875</v>
      </c>
      <c r="P617" s="223"/>
      <c r="Q617" s="224"/>
      <c r="R617" s="295"/>
      <c r="S617" s="309"/>
      <c r="T617" s="26" t="s">
        <v>998</v>
      </c>
      <c r="U617" s="26"/>
    </row>
    <row r="618" spans="1:21" customFormat="1" ht="33" hidden="1" customHeight="1" x14ac:dyDescent="0.25">
      <c r="A618" s="1"/>
      <c r="B618" s="66"/>
      <c r="C618" s="589">
        <v>92181</v>
      </c>
      <c r="D618" s="586" t="s">
        <v>411</v>
      </c>
      <c r="E618" s="109">
        <v>1</v>
      </c>
      <c r="F618" s="109" t="s">
        <v>402</v>
      </c>
      <c r="G618" s="110">
        <v>277.93</v>
      </c>
      <c r="H618" s="266">
        <v>3365732</v>
      </c>
      <c r="I618" s="120"/>
      <c r="J618" s="514"/>
      <c r="K618" s="210">
        <v>0</v>
      </c>
      <c r="L618" s="498" t="s">
        <v>287</v>
      </c>
      <c r="M618" s="216">
        <v>70</v>
      </c>
      <c r="N618" s="216" t="s">
        <v>481</v>
      </c>
      <c r="O618" s="215">
        <v>1875</v>
      </c>
      <c r="P618" s="217"/>
      <c r="Q61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348" t="s">
        <v>287</v>
      </c>
      <c r="S618" s="349">
        <v>70</v>
      </c>
      <c r="T618" s="26" t="s">
        <v>998</v>
      </c>
      <c r="U618" s="26" t="s">
        <v>998</v>
      </c>
    </row>
    <row r="619" spans="1:21" customFormat="1" ht="33" hidden="1" customHeight="1" x14ac:dyDescent="0.25">
      <c r="A619" s="23">
        <v>92184</v>
      </c>
      <c r="B619" s="66"/>
      <c r="C619" s="590"/>
      <c r="D619" s="587"/>
      <c r="E619" s="89">
        <v>2</v>
      </c>
      <c r="F619" s="89" t="s">
        <v>403</v>
      </c>
      <c r="G619" s="90">
        <v>538.89</v>
      </c>
      <c r="H619" s="267">
        <v>6525958</v>
      </c>
      <c r="I619" s="120">
        <f>+G619-G618</f>
        <v>260.95999999999998</v>
      </c>
      <c r="J619" s="514">
        <v>260.95999999999998</v>
      </c>
      <c r="K619" s="467">
        <v>3160226</v>
      </c>
      <c r="L619" s="24" t="s">
        <v>287</v>
      </c>
      <c r="M619" s="37">
        <v>70</v>
      </c>
      <c r="N619" s="37" t="s">
        <v>481</v>
      </c>
      <c r="O619" s="25">
        <v>1875</v>
      </c>
      <c r="P619" s="211"/>
      <c r="Q619" s="30"/>
      <c r="R619" s="294"/>
      <c r="S619" s="305"/>
      <c r="T619" s="26" t="s">
        <v>998</v>
      </c>
      <c r="U619" s="26"/>
    </row>
    <row r="620" spans="1:21" customFormat="1" ht="33" hidden="1" customHeight="1" x14ac:dyDescent="0.25">
      <c r="A620" s="23">
        <v>92187</v>
      </c>
      <c r="B620" s="66"/>
      <c r="C620" s="590"/>
      <c r="D620" s="587"/>
      <c r="E620" s="89">
        <v>3</v>
      </c>
      <c r="F620" s="89" t="s">
        <v>404</v>
      </c>
      <c r="G620" s="90">
        <v>799.85</v>
      </c>
      <c r="H620" s="267">
        <v>9686184</v>
      </c>
      <c r="I620" s="120">
        <f>+G620-G619</f>
        <v>260.96000000000004</v>
      </c>
      <c r="J620" s="514"/>
      <c r="K620" s="210">
        <v>0</v>
      </c>
      <c r="L620" s="24" t="s">
        <v>287</v>
      </c>
      <c r="M620" s="37">
        <v>70</v>
      </c>
      <c r="N620" s="37" t="s">
        <v>481</v>
      </c>
      <c r="O620" s="25">
        <v>1875</v>
      </c>
      <c r="P620" s="211"/>
      <c r="Q620" s="30"/>
      <c r="R620" s="294"/>
      <c r="S620" s="305"/>
      <c r="T620" s="26" t="s">
        <v>998</v>
      </c>
      <c r="U620" s="26"/>
    </row>
    <row r="621" spans="1:21" customFormat="1" ht="33" hidden="1" customHeight="1" x14ac:dyDescent="0.25">
      <c r="A621" s="23">
        <v>92190</v>
      </c>
      <c r="B621" s="66"/>
      <c r="C621" s="590"/>
      <c r="D621" s="587"/>
      <c r="E621" s="89">
        <v>4</v>
      </c>
      <c r="F621" s="89" t="s">
        <v>405</v>
      </c>
      <c r="G621" s="90">
        <v>1060.81</v>
      </c>
      <c r="H621" s="267">
        <v>12846409</v>
      </c>
      <c r="I621" s="120">
        <f>+G621-G620</f>
        <v>260.95999999999992</v>
      </c>
      <c r="J621" s="514"/>
      <c r="K621" s="210">
        <v>0</v>
      </c>
      <c r="L621" s="24" t="s">
        <v>287</v>
      </c>
      <c r="M621" s="37">
        <v>70</v>
      </c>
      <c r="N621" s="37" t="s">
        <v>481</v>
      </c>
      <c r="O621" s="25">
        <v>1875</v>
      </c>
      <c r="P621" s="211"/>
      <c r="Q621" s="30"/>
      <c r="R621" s="294"/>
      <c r="S621" s="305"/>
      <c r="T621" s="26" t="s">
        <v>998</v>
      </c>
      <c r="U621" s="26"/>
    </row>
    <row r="622" spans="1:21" customFormat="1" ht="33" hidden="1" customHeight="1" thickBot="1" x14ac:dyDescent="0.3">
      <c r="A622" s="23">
        <v>92193</v>
      </c>
      <c r="B622" s="66"/>
      <c r="C622" s="591"/>
      <c r="D622" s="588"/>
      <c r="E622" s="111">
        <v>5</v>
      </c>
      <c r="F622" s="111" t="s">
        <v>406</v>
      </c>
      <c r="G622" s="112">
        <v>1321.77</v>
      </c>
      <c r="H622" s="268">
        <v>16006635</v>
      </c>
      <c r="I622" s="120">
        <f>+G622-G621</f>
        <v>260.96000000000004</v>
      </c>
      <c r="J622" s="514"/>
      <c r="K622" s="210">
        <v>0</v>
      </c>
      <c r="L622" s="499" t="s">
        <v>287</v>
      </c>
      <c r="M622" s="222">
        <v>70</v>
      </c>
      <c r="N622" s="222" t="s">
        <v>481</v>
      </c>
      <c r="O622" s="221">
        <v>1875</v>
      </c>
      <c r="P622" s="223"/>
      <c r="Q622" s="224"/>
      <c r="R622" s="295"/>
      <c r="S622" s="309"/>
      <c r="T622" s="26" t="s">
        <v>998</v>
      </c>
      <c r="U622" s="26"/>
    </row>
    <row r="623" spans="1:21" customFormat="1" ht="30.75" hidden="1" customHeight="1" x14ac:dyDescent="0.25">
      <c r="A623" s="1"/>
      <c r="B623" s="66"/>
      <c r="C623" s="589">
        <v>92182</v>
      </c>
      <c r="D623" s="632" t="s">
        <v>412</v>
      </c>
      <c r="E623" s="109">
        <v>1</v>
      </c>
      <c r="F623" s="109" t="s">
        <v>402</v>
      </c>
      <c r="G623" s="110">
        <v>317.58</v>
      </c>
      <c r="H623" s="266">
        <v>3845894</v>
      </c>
      <c r="I623" s="120"/>
      <c r="J623" s="514"/>
      <c r="K623" s="210">
        <v>0</v>
      </c>
      <c r="L623" s="498" t="s">
        <v>287</v>
      </c>
      <c r="M623" s="216">
        <v>80</v>
      </c>
      <c r="N623" s="216" t="s">
        <v>481</v>
      </c>
      <c r="O623" s="215">
        <v>1875</v>
      </c>
      <c r="P623" s="217"/>
      <c r="Q62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348" t="s">
        <v>287</v>
      </c>
      <c r="S623" s="349">
        <v>80</v>
      </c>
      <c r="T623" s="26" t="s">
        <v>998</v>
      </c>
      <c r="U623" s="26" t="s">
        <v>998</v>
      </c>
    </row>
    <row r="624" spans="1:21" customFormat="1" ht="30.75" hidden="1" customHeight="1" x14ac:dyDescent="0.25">
      <c r="A624" s="23">
        <v>92185</v>
      </c>
      <c r="B624" s="66"/>
      <c r="C624" s="590"/>
      <c r="D624" s="633"/>
      <c r="E624" s="89">
        <v>2</v>
      </c>
      <c r="F624" s="89" t="s">
        <v>403</v>
      </c>
      <c r="G624" s="90">
        <v>615.82000000000005</v>
      </c>
      <c r="H624" s="267">
        <v>7457580</v>
      </c>
      <c r="I624" s="120">
        <f>+G624-G623</f>
        <v>298.24000000000007</v>
      </c>
      <c r="J624" s="514">
        <v>298.24000000000007</v>
      </c>
      <c r="K624" s="467">
        <v>3611686</v>
      </c>
      <c r="L624" s="24" t="s">
        <v>287</v>
      </c>
      <c r="M624" s="37">
        <v>80</v>
      </c>
      <c r="N624" s="37" t="s">
        <v>481</v>
      </c>
      <c r="O624" s="25">
        <v>1875</v>
      </c>
      <c r="P624" s="211"/>
      <c r="Q624" s="30"/>
      <c r="R624" s="294"/>
      <c r="S624" s="305"/>
      <c r="T624" s="26" t="s">
        <v>998</v>
      </c>
      <c r="U624" s="26"/>
    </row>
    <row r="625" spans="1:21" customFormat="1" ht="30.75" hidden="1" customHeight="1" x14ac:dyDescent="0.25">
      <c r="A625" s="23">
        <v>92188</v>
      </c>
      <c r="B625" s="66"/>
      <c r="C625" s="590"/>
      <c r="D625" s="633"/>
      <c r="E625" s="89">
        <v>3</v>
      </c>
      <c r="F625" s="89" t="s">
        <v>404</v>
      </c>
      <c r="G625" s="90">
        <v>914.06</v>
      </c>
      <c r="H625" s="267">
        <v>11069267</v>
      </c>
      <c r="I625" s="120">
        <f>+G625-G624</f>
        <v>298.2399999999999</v>
      </c>
      <c r="J625" s="514"/>
      <c r="K625" s="210">
        <v>0</v>
      </c>
      <c r="L625" s="24" t="s">
        <v>287</v>
      </c>
      <c r="M625" s="37">
        <v>80</v>
      </c>
      <c r="N625" s="37" t="s">
        <v>481</v>
      </c>
      <c r="O625" s="25">
        <v>1875</v>
      </c>
      <c r="P625" s="211"/>
      <c r="Q625" s="30"/>
      <c r="R625" s="294"/>
      <c r="S625" s="305"/>
      <c r="T625" s="26" t="s">
        <v>998</v>
      </c>
      <c r="U625" s="26"/>
    </row>
    <row r="626" spans="1:21" customFormat="1" ht="30.75" hidden="1" customHeight="1" x14ac:dyDescent="0.25">
      <c r="A626" s="23">
        <v>92191</v>
      </c>
      <c r="B626" s="66"/>
      <c r="C626" s="590"/>
      <c r="D626" s="633"/>
      <c r="E626" s="89">
        <v>4</v>
      </c>
      <c r="F626" s="89" t="s">
        <v>405</v>
      </c>
      <c r="G626" s="90">
        <v>1212.3</v>
      </c>
      <c r="H626" s="267">
        <v>14680953</v>
      </c>
      <c r="I626" s="120">
        <f>+G626-G625</f>
        <v>298.24</v>
      </c>
      <c r="J626" s="514"/>
      <c r="K626" s="210">
        <v>0</v>
      </c>
      <c r="L626" s="24" t="s">
        <v>287</v>
      </c>
      <c r="M626" s="37">
        <v>80</v>
      </c>
      <c r="N626" s="37" t="s">
        <v>481</v>
      </c>
      <c r="O626" s="25">
        <v>1875</v>
      </c>
      <c r="P626" s="211"/>
      <c r="Q626" s="30"/>
      <c r="R626" s="294"/>
      <c r="S626" s="305"/>
      <c r="T626" s="26" t="s">
        <v>998</v>
      </c>
      <c r="U626" s="26"/>
    </row>
    <row r="627" spans="1:21" customFormat="1" ht="30.75" hidden="1" customHeight="1" thickBot="1" x14ac:dyDescent="0.3">
      <c r="A627" s="23">
        <v>92194</v>
      </c>
      <c r="B627" s="66"/>
      <c r="C627" s="591"/>
      <c r="D627" s="634"/>
      <c r="E627" s="111">
        <v>5</v>
      </c>
      <c r="F627" s="111" t="s">
        <v>406</v>
      </c>
      <c r="G627" s="112">
        <v>1510.55</v>
      </c>
      <c r="H627" s="268">
        <v>18292761</v>
      </c>
      <c r="I627" s="120">
        <f>+G627-G626</f>
        <v>298.25</v>
      </c>
      <c r="J627" s="514"/>
      <c r="K627" s="210">
        <v>0</v>
      </c>
      <c r="L627" s="499" t="s">
        <v>287</v>
      </c>
      <c r="M627" s="222">
        <v>80</v>
      </c>
      <c r="N627" s="222" t="s">
        <v>481</v>
      </c>
      <c r="O627" s="221">
        <v>1875</v>
      </c>
      <c r="P627" s="223"/>
      <c r="Q627" s="224"/>
      <c r="R627" s="295"/>
      <c r="S627" s="309"/>
      <c r="T627" s="26" t="s">
        <v>998</v>
      </c>
      <c r="U627" s="26"/>
    </row>
    <row r="628" spans="1:21" customFormat="1" ht="30.75" hidden="1" customHeight="1" x14ac:dyDescent="0.25">
      <c r="A628" s="1"/>
      <c r="B628" s="66"/>
      <c r="C628" s="589">
        <v>92183</v>
      </c>
      <c r="D628" s="586" t="s">
        <v>413</v>
      </c>
      <c r="E628" s="109">
        <v>1</v>
      </c>
      <c r="F628" s="109" t="s">
        <v>402</v>
      </c>
      <c r="G628" s="110">
        <v>357.28</v>
      </c>
      <c r="H628" s="266">
        <v>4326661</v>
      </c>
      <c r="I628" s="120"/>
      <c r="J628" s="514"/>
      <c r="K628" s="210">
        <v>0</v>
      </c>
      <c r="L628" s="501" t="s">
        <v>287</v>
      </c>
      <c r="M628" s="287">
        <v>90</v>
      </c>
      <c r="N628" s="287" t="s">
        <v>481</v>
      </c>
      <c r="O628" s="275">
        <v>1875</v>
      </c>
      <c r="P628" s="336"/>
      <c r="Q62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347" t="s">
        <v>287</v>
      </c>
      <c r="S628" s="413">
        <v>90</v>
      </c>
      <c r="T628" s="26" t="s">
        <v>998</v>
      </c>
      <c r="U628" s="26" t="s">
        <v>998</v>
      </c>
    </row>
    <row r="629" spans="1:21" customFormat="1" ht="30.75" hidden="1" customHeight="1" x14ac:dyDescent="0.25">
      <c r="A629" s="23">
        <v>92186</v>
      </c>
      <c r="B629" s="66"/>
      <c r="C629" s="590"/>
      <c r="D629" s="587"/>
      <c r="E629" s="89">
        <v>2</v>
      </c>
      <c r="F629" s="89" t="s">
        <v>403</v>
      </c>
      <c r="G629" s="90">
        <v>692.8</v>
      </c>
      <c r="H629" s="267">
        <v>8389808</v>
      </c>
      <c r="I629" s="120">
        <f>+G629-G628</f>
        <v>335.52</v>
      </c>
      <c r="J629" s="514">
        <v>335.52</v>
      </c>
      <c r="K629" s="467">
        <v>4063147</v>
      </c>
      <c r="L629" s="24" t="s">
        <v>287</v>
      </c>
      <c r="M629" s="37">
        <v>90</v>
      </c>
      <c r="N629" s="37" t="s">
        <v>481</v>
      </c>
      <c r="O629" s="25">
        <v>1875</v>
      </c>
      <c r="P629" s="211"/>
      <c r="Q629" s="30"/>
      <c r="R629" s="294"/>
      <c r="S629" s="305"/>
      <c r="T629" s="26" t="s">
        <v>998</v>
      </c>
      <c r="U629" s="26"/>
    </row>
    <row r="630" spans="1:21" customFormat="1" ht="30.75" hidden="1" customHeight="1" x14ac:dyDescent="0.25">
      <c r="A630" s="23">
        <v>92189</v>
      </c>
      <c r="B630" s="66"/>
      <c r="C630" s="590"/>
      <c r="D630" s="587"/>
      <c r="E630" s="89">
        <v>3</v>
      </c>
      <c r="F630" s="89" t="s">
        <v>404</v>
      </c>
      <c r="G630" s="90">
        <v>1028.32</v>
      </c>
      <c r="H630" s="267">
        <v>12452955</v>
      </c>
      <c r="I630" s="120">
        <f>+G630-G629</f>
        <v>335.52</v>
      </c>
      <c r="J630" s="512"/>
      <c r="K630" s="210">
        <v>0</v>
      </c>
      <c r="L630" s="24" t="s">
        <v>287</v>
      </c>
      <c r="M630" s="37">
        <v>90</v>
      </c>
      <c r="N630" s="37" t="s">
        <v>481</v>
      </c>
      <c r="O630" s="25">
        <v>1875</v>
      </c>
      <c r="P630" s="211"/>
      <c r="Q630" s="30"/>
      <c r="R630" s="294"/>
      <c r="S630" s="305"/>
      <c r="T630" s="26" t="s">
        <v>998</v>
      </c>
      <c r="U630" s="26"/>
    </row>
    <row r="631" spans="1:21" customFormat="1" ht="30.75" hidden="1" customHeight="1" x14ac:dyDescent="0.25">
      <c r="A631" s="23">
        <v>92192</v>
      </c>
      <c r="B631" s="66"/>
      <c r="C631" s="590"/>
      <c r="D631" s="587"/>
      <c r="E631" s="89">
        <v>4</v>
      </c>
      <c r="F631" s="89" t="s">
        <v>405</v>
      </c>
      <c r="G631" s="90">
        <v>1363.84</v>
      </c>
      <c r="H631" s="267">
        <v>16516102</v>
      </c>
      <c r="I631" s="120">
        <f>+G631-G630</f>
        <v>335.52</v>
      </c>
      <c r="J631" s="512"/>
      <c r="K631" s="210">
        <v>0</v>
      </c>
      <c r="L631" s="24" t="s">
        <v>287</v>
      </c>
      <c r="M631" s="37">
        <v>90</v>
      </c>
      <c r="N631" s="37" t="s">
        <v>481</v>
      </c>
      <c r="O631" s="25">
        <v>1875</v>
      </c>
      <c r="P631" s="211"/>
      <c r="Q631" s="30"/>
      <c r="R631" s="294"/>
      <c r="S631" s="305"/>
      <c r="T631" s="26" t="s">
        <v>998</v>
      </c>
      <c r="U631" s="26"/>
    </row>
    <row r="632" spans="1:21" customFormat="1" ht="30.75" hidden="1" customHeight="1" thickBot="1" x14ac:dyDescent="0.3">
      <c r="A632" s="23">
        <v>92195</v>
      </c>
      <c r="B632" s="66"/>
      <c r="C632" s="591"/>
      <c r="D632" s="588"/>
      <c r="E632" s="111">
        <v>5</v>
      </c>
      <c r="F632" s="111" t="s">
        <v>406</v>
      </c>
      <c r="G632" s="112">
        <v>1699.36</v>
      </c>
      <c r="H632" s="268">
        <v>20579250</v>
      </c>
      <c r="I632" s="120">
        <f>+G632-G631</f>
        <v>335.52</v>
      </c>
      <c r="J632" s="512"/>
      <c r="K632" s="210">
        <v>0</v>
      </c>
      <c r="L632" s="499" t="s">
        <v>287</v>
      </c>
      <c r="M632" s="222">
        <v>90</v>
      </c>
      <c r="N632" s="222" t="s">
        <v>481</v>
      </c>
      <c r="O632" s="221">
        <v>1875</v>
      </c>
      <c r="P632" s="223"/>
      <c r="Q632" s="224"/>
      <c r="R632" s="295"/>
      <c r="S632" s="309"/>
      <c r="T632" s="26" t="s">
        <v>998</v>
      </c>
      <c r="U632" s="26"/>
    </row>
    <row r="633" spans="1:21" customFormat="1" ht="15" hidden="1" customHeight="1" x14ac:dyDescent="0.25">
      <c r="A633" s="1"/>
      <c r="B633" s="5"/>
      <c r="C633" s="680" t="s">
        <v>414</v>
      </c>
      <c r="D633" s="681"/>
      <c r="E633" s="681"/>
      <c r="F633" s="681"/>
      <c r="G633" s="681"/>
      <c r="H633" s="231"/>
      <c r="I633" s="505"/>
      <c r="J633" s="459"/>
      <c r="K633" s="210">
        <v>0</v>
      </c>
      <c r="L633" s="274" t="s">
        <v>42</v>
      </c>
      <c r="M633" s="344" t="s">
        <v>42</v>
      </c>
      <c r="N633" s="344" t="s">
        <v>42</v>
      </c>
      <c r="O633" s="344" t="s">
        <v>42</v>
      </c>
      <c r="P633" s="336"/>
      <c r="Q633" s="337"/>
      <c r="R633" s="344" t="s">
        <v>42</v>
      </c>
      <c r="S633" s="344" t="s">
        <v>42</v>
      </c>
      <c r="T633" s="344" t="s">
        <v>42</v>
      </c>
      <c r="U633" s="299" t="s">
        <v>41</v>
      </c>
    </row>
    <row r="634" spans="1:21" customFormat="1" hidden="1" x14ac:dyDescent="0.25">
      <c r="A634" s="1"/>
      <c r="B634" s="44" t="s">
        <v>1</v>
      </c>
      <c r="C634" s="126" t="s">
        <v>1</v>
      </c>
      <c r="D634" s="126" t="s">
        <v>2</v>
      </c>
      <c r="E634" s="126" t="s">
        <v>3</v>
      </c>
      <c r="F634" s="126" t="s">
        <v>4</v>
      </c>
      <c r="G634" s="9" t="s">
        <v>5</v>
      </c>
      <c r="H634" s="491" t="s">
        <v>6</v>
      </c>
      <c r="I634" s="505"/>
      <c r="J634" s="314"/>
      <c r="K634" s="210">
        <v>0</v>
      </c>
      <c r="L634" s="17" t="s">
        <v>42</v>
      </c>
      <c r="M634" s="210" t="s">
        <v>42</v>
      </c>
      <c r="N634" s="210" t="s">
        <v>42</v>
      </c>
      <c r="O634" s="210" t="s">
        <v>42</v>
      </c>
      <c r="P634" s="211"/>
      <c r="Q634" s="30"/>
      <c r="R634" s="210" t="s">
        <v>42</v>
      </c>
      <c r="S634" s="210" t="s">
        <v>42</v>
      </c>
      <c r="T634" s="210" t="s">
        <v>42</v>
      </c>
      <c r="U634" s="299" t="s">
        <v>41</v>
      </c>
    </row>
    <row r="635" spans="1:21" customFormat="1" ht="28.5" hidden="1" x14ac:dyDescent="0.25">
      <c r="A635" s="1"/>
      <c r="B635" s="57">
        <v>4001</v>
      </c>
      <c r="C635" s="15">
        <v>4001</v>
      </c>
      <c r="D635" s="58" t="s">
        <v>415</v>
      </c>
      <c r="E635" s="16"/>
      <c r="F635" s="16" t="s">
        <v>20</v>
      </c>
      <c r="G635" s="12">
        <v>37.619999999999997</v>
      </c>
      <c r="H635" s="229">
        <v>455578</v>
      </c>
      <c r="I635" s="505"/>
      <c r="J635" s="292"/>
      <c r="K635" s="210">
        <v>0</v>
      </c>
      <c r="L635" s="24" t="s">
        <v>417</v>
      </c>
      <c r="M635" s="14">
        <v>100</v>
      </c>
      <c r="N635" s="270" t="s">
        <v>481</v>
      </c>
      <c r="O635" s="14">
        <v>926</v>
      </c>
      <c r="P635" s="213"/>
      <c r="Q63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20" t="s">
        <v>417</v>
      </c>
      <c r="S635" s="14">
        <v>100</v>
      </c>
      <c r="T635" s="26" t="s">
        <v>998</v>
      </c>
      <c r="U635" s="26" t="s">
        <v>998</v>
      </c>
    </row>
    <row r="636" spans="1:21" customFormat="1" ht="66" hidden="1" customHeight="1" thickBot="1" x14ac:dyDescent="0.3">
      <c r="A636" s="1"/>
      <c r="B636" s="57"/>
      <c r="C636" s="177">
        <v>90094</v>
      </c>
      <c r="D636" s="178" t="s">
        <v>418</v>
      </c>
      <c r="E636" s="179"/>
      <c r="F636" s="179" t="s">
        <v>20</v>
      </c>
      <c r="G636" s="180">
        <v>0</v>
      </c>
      <c r="H636" s="250">
        <v>0</v>
      </c>
      <c r="I636" s="505"/>
      <c r="J636" s="525"/>
      <c r="K636" s="210">
        <v>0</v>
      </c>
      <c r="L636" s="412" t="s">
        <v>417</v>
      </c>
      <c r="M636" s="311">
        <v>0</v>
      </c>
      <c r="N636" s="399" t="s">
        <v>481</v>
      </c>
      <c r="O636" s="311">
        <v>926</v>
      </c>
      <c r="P636" s="312"/>
      <c r="Q636"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415" t="s">
        <v>417</v>
      </c>
      <c r="S636" s="311">
        <v>0</v>
      </c>
      <c r="T636" s="26" t="s">
        <v>998</v>
      </c>
      <c r="U636" s="26" t="s">
        <v>998</v>
      </c>
    </row>
    <row r="637" spans="1:21" customFormat="1" ht="36" hidden="1" customHeight="1" x14ac:dyDescent="0.25">
      <c r="A637" s="23"/>
      <c r="B637" s="57">
        <v>40011</v>
      </c>
      <c r="C637" s="595" t="s">
        <v>419</v>
      </c>
      <c r="D637" s="592" t="s">
        <v>420</v>
      </c>
      <c r="E637" s="109">
        <v>1</v>
      </c>
      <c r="F637" s="130" t="s">
        <v>421</v>
      </c>
      <c r="G637" s="110">
        <v>63.24</v>
      </c>
      <c r="H637" s="266">
        <v>765836</v>
      </c>
      <c r="I637" s="120"/>
      <c r="J637" s="286"/>
      <c r="K637" s="210">
        <v>0</v>
      </c>
      <c r="L637" s="498" t="s">
        <v>416</v>
      </c>
      <c r="M637" s="215">
        <v>100</v>
      </c>
      <c r="N637" s="269" t="s">
        <v>481</v>
      </c>
      <c r="O637" s="215">
        <v>926</v>
      </c>
      <c r="P637" s="217"/>
      <c r="Q63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19" t="s">
        <v>416</v>
      </c>
      <c r="S637" s="304">
        <v>100</v>
      </c>
      <c r="T637" s="26" t="s">
        <v>998</v>
      </c>
      <c r="U637" s="26" t="s">
        <v>998</v>
      </c>
    </row>
    <row r="638" spans="1:21" customFormat="1" ht="36" hidden="1" customHeight="1" x14ac:dyDescent="0.25">
      <c r="A638" s="15" t="s">
        <v>422</v>
      </c>
      <c r="B638" s="57"/>
      <c r="C638" s="596"/>
      <c r="D638" s="593"/>
      <c r="E638" s="89">
        <v>2</v>
      </c>
      <c r="F638" s="131" t="s">
        <v>423</v>
      </c>
      <c r="G638" s="90">
        <v>66.84</v>
      </c>
      <c r="H638" s="267">
        <v>809432</v>
      </c>
      <c r="I638" s="120">
        <f>+G638-G637</f>
        <v>3.6000000000000014</v>
      </c>
      <c r="J638" s="212"/>
      <c r="K638" s="210">
        <v>0</v>
      </c>
      <c r="L638" s="24" t="s">
        <v>416</v>
      </c>
      <c r="M638" s="25">
        <v>100</v>
      </c>
      <c r="N638" s="270" t="s">
        <v>481</v>
      </c>
      <c r="O638" s="25">
        <v>926</v>
      </c>
      <c r="P638" s="211"/>
      <c r="Q638" s="30"/>
      <c r="R638" s="294"/>
      <c r="S638" s="305"/>
      <c r="T638" s="26" t="s">
        <v>998</v>
      </c>
      <c r="U638" s="26"/>
    </row>
    <row r="639" spans="1:21" customFormat="1" ht="36" hidden="1" customHeight="1" x14ac:dyDescent="0.25">
      <c r="A639" s="15" t="s">
        <v>424</v>
      </c>
      <c r="B639" s="57"/>
      <c r="C639" s="596"/>
      <c r="D639" s="593"/>
      <c r="E639" s="89">
        <v>3</v>
      </c>
      <c r="F639" s="131" t="s">
        <v>425</v>
      </c>
      <c r="G639" s="90">
        <v>70.400000000000006</v>
      </c>
      <c r="H639" s="267">
        <v>852544</v>
      </c>
      <c r="I639" s="120">
        <f>+G639-G637</f>
        <v>7.1600000000000037</v>
      </c>
      <c r="J639" s="212"/>
      <c r="K639" s="210">
        <v>0</v>
      </c>
      <c r="L639" s="24" t="s">
        <v>416</v>
      </c>
      <c r="M639" s="25">
        <v>100</v>
      </c>
      <c r="N639" s="270" t="s">
        <v>481</v>
      </c>
      <c r="O639" s="25">
        <v>926</v>
      </c>
      <c r="P639" s="211"/>
      <c r="Q639" s="30"/>
      <c r="R639" s="294"/>
      <c r="S639" s="305"/>
      <c r="T639" s="26" t="s">
        <v>998</v>
      </c>
      <c r="U639" s="26"/>
    </row>
    <row r="640" spans="1:21" customFormat="1" ht="36" hidden="1" customHeight="1" thickBot="1" x14ac:dyDescent="0.3">
      <c r="A640" s="15" t="s">
        <v>426</v>
      </c>
      <c r="B640" s="57"/>
      <c r="C640" s="597"/>
      <c r="D640" s="594"/>
      <c r="E640" s="111">
        <v>4</v>
      </c>
      <c r="F640" s="132" t="s">
        <v>427</v>
      </c>
      <c r="G640" s="112">
        <v>73.92</v>
      </c>
      <c r="H640" s="268">
        <v>895171</v>
      </c>
      <c r="I640" s="120">
        <f>+G640-G637</f>
        <v>10.68</v>
      </c>
      <c r="J640" s="212"/>
      <c r="K640" s="210">
        <v>0</v>
      </c>
      <c r="L640" s="499" t="s">
        <v>416</v>
      </c>
      <c r="M640" s="221">
        <v>100</v>
      </c>
      <c r="N640" s="271" t="s">
        <v>481</v>
      </c>
      <c r="O640" s="221">
        <v>926</v>
      </c>
      <c r="P640" s="223"/>
      <c r="Q640" s="224"/>
      <c r="R640" s="295"/>
      <c r="S640" s="309"/>
      <c r="T640" s="26" t="s">
        <v>998</v>
      </c>
      <c r="U640" s="26"/>
    </row>
    <row r="641" spans="1:21" customFormat="1" ht="58.5" hidden="1" customHeight="1" x14ac:dyDescent="0.25">
      <c r="A641" s="15"/>
      <c r="B641" s="57"/>
      <c r="C641" s="583">
        <v>90095</v>
      </c>
      <c r="D641" s="586" t="s">
        <v>428</v>
      </c>
      <c r="E641" s="109">
        <v>1</v>
      </c>
      <c r="F641" s="130" t="s">
        <v>421</v>
      </c>
      <c r="G641" s="110">
        <v>0</v>
      </c>
      <c r="H641" s="266">
        <v>0</v>
      </c>
      <c r="I641" s="120"/>
      <c r="J641" s="286"/>
      <c r="K641" s="210">
        <v>0</v>
      </c>
      <c r="L641" s="498" t="s">
        <v>416</v>
      </c>
      <c r="M641" s="215">
        <v>0</v>
      </c>
      <c r="N641" s="269" t="s">
        <v>481</v>
      </c>
      <c r="O641" s="215">
        <v>926</v>
      </c>
      <c r="P641" s="217"/>
      <c r="Q64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19" t="s">
        <v>416</v>
      </c>
      <c r="S641" s="304">
        <v>0</v>
      </c>
      <c r="T641" s="26" t="s">
        <v>998</v>
      </c>
      <c r="U641" s="26" t="s">
        <v>998</v>
      </c>
    </row>
    <row r="642" spans="1:21" customFormat="1" ht="63" hidden="1" customHeight="1" x14ac:dyDescent="0.25">
      <c r="A642" s="15">
        <v>90096</v>
      </c>
      <c r="B642" s="57"/>
      <c r="C642" s="584"/>
      <c r="D642" s="587"/>
      <c r="E642" s="89">
        <v>2</v>
      </c>
      <c r="F642" s="131" t="s">
        <v>423</v>
      </c>
      <c r="G642" s="90">
        <v>0</v>
      </c>
      <c r="H642" s="267">
        <v>0</v>
      </c>
      <c r="I642" s="120"/>
      <c r="J642" s="286"/>
      <c r="K642" s="210">
        <v>0</v>
      </c>
      <c r="L642" s="24" t="s">
        <v>416</v>
      </c>
      <c r="M642" s="25">
        <v>0</v>
      </c>
      <c r="N642" s="270" t="s">
        <v>481</v>
      </c>
      <c r="O642" s="25">
        <v>926</v>
      </c>
      <c r="P642" s="211"/>
      <c r="Q642" s="30"/>
      <c r="R642" s="294"/>
      <c r="S642" s="305"/>
      <c r="T642" s="26" t="s">
        <v>998</v>
      </c>
      <c r="U642" s="26"/>
    </row>
    <row r="643" spans="1:21" customFormat="1" ht="61.5" hidden="1" customHeight="1" x14ac:dyDescent="0.25">
      <c r="A643" s="15">
        <v>90097</v>
      </c>
      <c r="B643" s="57"/>
      <c r="C643" s="584"/>
      <c r="D643" s="587"/>
      <c r="E643" s="89">
        <v>3</v>
      </c>
      <c r="F643" s="131" t="s">
        <v>425</v>
      </c>
      <c r="G643" s="90">
        <v>0</v>
      </c>
      <c r="H643" s="267">
        <v>0</v>
      </c>
      <c r="I643" s="120"/>
      <c r="J643" s="286"/>
      <c r="K643" s="210">
        <v>0</v>
      </c>
      <c r="L643" s="24" t="s">
        <v>416</v>
      </c>
      <c r="M643" s="25">
        <v>0</v>
      </c>
      <c r="N643" s="270" t="s">
        <v>481</v>
      </c>
      <c r="O643" s="25">
        <v>926</v>
      </c>
      <c r="P643" s="211"/>
      <c r="Q643" s="30"/>
      <c r="R643" s="294"/>
      <c r="S643" s="305"/>
      <c r="T643" s="26" t="s">
        <v>998</v>
      </c>
      <c r="U643" s="26"/>
    </row>
    <row r="644" spans="1:21" customFormat="1" ht="48.75" hidden="1" customHeight="1" thickBot="1" x14ac:dyDescent="0.3">
      <c r="A644" s="15">
        <v>90098</v>
      </c>
      <c r="B644" s="57"/>
      <c r="C644" s="585"/>
      <c r="D644" s="588"/>
      <c r="E644" s="111">
        <v>4</v>
      </c>
      <c r="F644" s="132" t="s">
        <v>427</v>
      </c>
      <c r="G644" s="112">
        <v>0</v>
      </c>
      <c r="H644" s="268">
        <v>0</v>
      </c>
      <c r="I644" s="120"/>
      <c r="J644" s="286"/>
      <c r="K644" s="210">
        <v>0</v>
      </c>
      <c r="L644" s="499" t="s">
        <v>416</v>
      </c>
      <c r="M644" s="221">
        <v>0</v>
      </c>
      <c r="N644" s="271" t="s">
        <v>481</v>
      </c>
      <c r="O644" s="221">
        <v>926</v>
      </c>
      <c r="P644" s="223"/>
      <c r="Q644" s="224"/>
      <c r="R644" s="295"/>
      <c r="S644" s="309"/>
      <c r="T644" s="26" t="s">
        <v>998</v>
      </c>
      <c r="U644" s="26"/>
    </row>
    <row r="645" spans="1:21" customFormat="1" ht="42.75" hidden="1" x14ac:dyDescent="0.25">
      <c r="A645" s="1"/>
      <c r="B645" s="57">
        <v>400121</v>
      </c>
      <c r="C645" s="133" t="s">
        <v>429</v>
      </c>
      <c r="D645" s="134" t="s">
        <v>430</v>
      </c>
      <c r="E645" s="100"/>
      <c r="F645" s="100" t="s">
        <v>20</v>
      </c>
      <c r="G645" s="125">
        <v>31.22</v>
      </c>
      <c r="H645" s="231">
        <v>378074</v>
      </c>
      <c r="I645" s="505"/>
      <c r="J645" s="210"/>
      <c r="K645" s="210">
        <v>0</v>
      </c>
      <c r="L645" s="274" t="s">
        <v>979</v>
      </c>
      <c r="M645" s="275">
        <v>100</v>
      </c>
      <c r="N645" s="284" t="s">
        <v>481</v>
      </c>
      <c r="O645" s="275">
        <v>426</v>
      </c>
      <c r="P645" s="336"/>
      <c r="Q645"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338" t="s">
        <v>176</v>
      </c>
      <c r="S645" s="275">
        <v>100</v>
      </c>
      <c r="T645" s="26" t="s">
        <v>998</v>
      </c>
      <c r="U645" s="26" t="s">
        <v>998</v>
      </c>
    </row>
    <row r="646" spans="1:21" customFormat="1" ht="28.5" hidden="1" x14ac:dyDescent="0.25">
      <c r="A646" s="1"/>
      <c r="B646" s="57">
        <v>400122</v>
      </c>
      <c r="C646" s="104" t="s">
        <v>431</v>
      </c>
      <c r="D646" s="106" t="s">
        <v>432</v>
      </c>
      <c r="E646" s="89"/>
      <c r="F646" s="89" t="s">
        <v>20</v>
      </c>
      <c r="G646" s="90">
        <v>43.01</v>
      </c>
      <c r="H646" s="229">
        <v>520851</v>
      </c>
      <c r="I646" s="505"/>
      <c r="J646" s="210"/>
      <c r="K646" s="210">
        <v>0</v>
      </c>
      <c r="L646" s="17" t="s">
        <v>979</v>
      </c>
      <c r="M646" s="25">
        <v>100</v>
      </c>
      <c r="N646" s="270" t="s">
        <v>481</v>
      </c>
      <c r="O646" s="25">
        <v>426</v>
      </c>
      <c r="P646" s="211"/>
      <c r="Q64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20" t="s">
        <v>176</v>
      </c>
      <c r="S646" s="25">
        <v>100</v>
      </c>
      <c r="T646" s="26" t="s">
        <v>998</v>
      </c>
      <c r="U646" s="26" t="s">
        <v>998</v>
      </c>
    </row>
    <row r="647" spans="1:21" customFormat="1" ht="28.5" hidden="1" x14ac:dyDescent="0.25">
      <c r="A647" s="1"/>
      <c r="B647" s="57">
        <v>400123</v>
      </c>
      <c r="C647" s="104" t="s">
        <v>433</v>
      </c>
      <c r="D647" s="106" t="s">
        <v>434</v>
      </c>
      <c r="E647" s="89"/>
      <c r="F647" s="89" t="s">
        <v>20</v>
      </c>
      <c r="G647" s="90">
        <v>48.77</v>
      </c>
      <c r="H647" s="229">
        <v>590605</v>
      </c>
      <c r="I647" s="505"/>
      <c r="J647" s="210"/>
      <c r="K647" s="210">
        <v>0</v>
      </c>
      <c r="L647" s="17" t="s">
        <v>979</v>
      </c>
      <c r="M647" s="25">
        <v>100</v>
      </c>
      <c r="N647" s="270" t="s">
        <v>481</v>
      </c>
      <c r="O647" s="25">
        <v>426</v>
      </c>
      <c r="P647" s="211"/>
      <c r="Q64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20" t="s">
        <v>176</v>
      </c>
      <c r="S647" s="25">
        <v>100</v>
      </c>
      <c r="T647" s="26" t="s">
        <v>998</v>
      </c>
      <c r="U647" s="26" t="s">
        <v>998</v>
      </c>
    </row>
    <row r="648" spans="1:21" customFormat="1" ht="28.5" hidden="1" x14ac:dyDescent="0.25">
      <c r="A648" s="1"/>
      <c r="B648" s="57">
        <v>400124</v>
      </c>
      <c r="C648" s="104" t="s">
        <v>435</v>
      </c>
      <c r="D648" s="106" t="s">
        <v>436</v>
      </c>
      <c r="E648" s="89"/>
      <c r="F648" s="89" t="s">
        <v>20</v>
      </c>
      <c r="G648" s="90">
        <v>53.61</v>
      </c>
      <c r="H648" s="229">
        <v>649217</v>
      </c>
      <c r="I648" s="505"/>
      <c r="J648" s="210"/>
      <c r="K648" s="210">
        <v>0</v>
      </c>
      <c r="L648" s="18" t="s">
        <v>21</v>
      </c>
      <c r="M648" s="25">
        <v>100</v>
      </c>
      <c r="N648" s="270" t="s">
        <v>481</v>
      </c>
      <c r="O648" s="25">
        <v>426</v>
      </c>
      <c r="P648" s="326"/>
      <c r="Q64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20" t="s">
        <v>21</v>
      </c>
      <c r="S648" s="25">
        <v>100</v>
      </c>
      <c r="T648" s="26" t="s">
        <v>998</v>
      </c>
      <c r="U648" s="26" t="s">
        <v>998</v>
      </c>
    </row>
    <row r="649" spans="1:21" customFormat="1" ht="57" hidden="1" x14ac:dyDescent="0.25">
      <c r="A649" s="1"/>
      <c r="B649" s="57"/>
      <c r="C649" s="89">
        <v>90104</v>
      </c>
      <c r="D649" s="106" t="s">
        <v>437</v>
      </c>
      <c r="E649" s="89"/>
      <c r="F649" s="89" t="s">
        <v>20</v>
      </c>
      <c r="G649" s="90">
        <v>0</v>
      </c>
      <c r="H649" s="229">
        <v>0</v>
      </c>
      <c r="I649" s="505"/>
      <c r="J649" s="210"/>
      <c r="K649" s="210">
        <v>0</v>
      </c>
      <c r="L649" s="18" t="s">
        <v>21</v>
      </c>
      <c r="M649" s="25">
        <v>0</v>
      </c>
      <c r="N649" s="270" t="s">
        <v>481</v>
      </c>
      <c r="O649" s="25">
        <v>426</v>
      </c>
      <c r="P649" s="211"/>
      <c r="Q64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20" t="s">
        <v>21</v>
      </c>
      <c r="S649" s="25">
        <v>0</v>
      </c>
      <c r="T649" s="26" t="s">
        <v>998</v>
      </c>
      <c r="U649" s="26" t="s">
        <v>998</v>
      </c>
    </row>
    <row r="650" spans="1:21" customFormat="1" ht="28.5" hidden="1" x14ac:dyDescent="0.25">
      <c r="A650" s="1"/>
      <c r="B650" s="92">
        <v>400125</v>
      </c>
      <c r="C650" s="104" t="s">
        <v>438</v>
      </c>
      <c r="D650" s="106" t="s">
        <v>439</v>
      </c>
      <c r="E650" s="89"/>
      <c r="F650" s="89" t="s">
        <v>20</v>
      </c>
      <c r="G650" s="90">
        <v>74.48</v>
      </c>
      <c r="H650" s="229">
        <v>901953</v>
      </c>
      <c r="I650" s="505"/>
      <c r="J650" s="210"/>
      <c r="K650" s="210">
        <v>0</v>
      </c>
      <c r="L650" s="18" t="s">
        <v>21</v>
      </c>
      <c r="M650" s="25">
        <v>100</v>
      </c>
      <c r="N650" s="270" t="s">
        <v>481</v>
      </c>
      <c r="O650" s="25">
        <v>426</v>
      </c>
      <c r="P650" s="211"/>
      <c r="Q65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20" t="s">
        <v>21</v>
      </c>
      <c r="S650" s="25">
        <v>100</v>
      </c>
      <c r="T650" s="26" t="s">
        <v>998</v>
      </c>
      <c r="U650" s="26" t="s">
        <v>998</v>
      </c>
    </row>
    <row r="651" spans="1:21" customFormat="1" ht="57" hidden="1" x14ac:dyDescent="0.25">
      <c r="A651" s="1"/>
      <c r="B651" s="92"/>
      <c r="C651" s="89">
        <v>90105</v>
      </c>
      <c r="D651" s="106" t="s">
        <v>440</v>
      </c>
      <c r="E651" s="89"/>
      <c r="F651" s="89" t="s">
        <v>20</v>
      </c>
      <c r="G651" s="90">
        <v>0</v>
      </c>
      <c r="H651" s="229">
        <v>0</v>
      </c>
      <c r="I651" s="505"/>
      <c r="J651" s="210"/>
      <c r="K651" s="210">
        <v>0</v>
      </c>
      <c r="L651" s="18" t="s">
        <v>21</v>
      </c>
      <c r="M651" s="25">
        <v>0</v>
      </c>
      <c r="N651" s="270" t="s">
        <v>481</v>
      </c>
      <c r="O651" s="25">
        <v>426</v>
      </c>
      <c r="P651" s="211"/>
      <c r="Q65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20" t="s">
        <v>21</v>
      </c>
      <c r="S651" s="25">
        <v>0</v>
      </c>
      <c r="T651" s="26" t="s">
        <v>998</v>
      </c>
      <c r="U651" s="26" t="s">
        <v>998</v>
      </c>
    </row>
    <row r="652" spans="1:21" customFormat="1" ht="57" hidden="1" x14ac:dyDescent="0.25">
      <c r="A652" s="1"/>
      <c r="B652" s="57">
        <v>400126</v>
      </c>
      <c r="C652" s="104" t="s">
        <v>441</v>
      </c>
      <c r="D652" s="106" t="s">
        <v>442</v>
      </c>
      <c r="E652" s="89"/>
      <c r="F652" s="89" t="s">
        <v>20</v>
      </c>
      <c r="G652" s="90">
        <v>124.44</v>
      </c>
      <c r="H652" s="229">
        <v>1506968</v>
      </c>
      <c r="I652" s="505"/>
      <c r="J652" s="210"/>
      <c r="K652" s="210">
        <v>0</v>
      </c>
      <c r="L652" s="18" t="s">
        <v>21</v>
      </c>
      <c r="M652" s="25">
        <v>100</v>
      </c>
      <c r="N652" s="270" t="s">
        <v>481</v>
      </c>
      <c r="O652" s="25">
        <v>426</v>
      </c>
      <c r="P652" s="211"/>
      <c r="Q6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20" t="s">
        <v>21</v>
      </c>
      <c r="S652" s="25">
        <v>100</v>
      </c>
      <c r="T652" s="26" t="s">
        <v>998</v>
      </c>
      <c r="U652" s="26" t="s">
        <v>998</v>
      </c>
    </row>
    <row r="653" spans="1:21" customFormat="1" ht="85.5" hidden="1" x14ac:dyDescent="0.25">
      <c r="A653" s="1"/>
      <c r="B653" s="57"/>
      <c r="C653" s="89">
        <v>90106</v>
      </c>
      <c r="D653" s="106" t="s">
        <v>443</v>
      </c>
      <c r="E653" s="89"/>
      <c r="F653" s="89" t="s">
        <v>20</v>
      </c>
      <c r="G653" s="90">
        <v>0</v>
      </c>
      <c r="H653" s="229">
        <v>0</v>
      </c>
      <c r="I653" s="505"/>
      <c r="J653" s="210"/>
      <c r="K653" s="210">
        <v>0</v>
      </c>
      <c r="L653" s="18" t="s">
        <v>21</v>
      </c>
      <c r="M653" s="25">
        <v>0</v>
      </c>
      <c r="N653" s="270" t="s">
        <v>481</v>
      </c>
      <c r="O653" s="25">
        <v>426</v>
      </c>
      <c r="P653" s="211"/>
      <c r="Q6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20" t="s">
        <v>21</v>
      </c>
      <c r="S653" s="25">
        <v>0</v>
      </c>
      <c r="T653" s="26" t="s">
        <v>998</v>
      </c>
      <c r="U653" s="26" t="s">
        <v>998</v>
      </c>
    </row>
    <row r="654" spans="1:21" customFormat="1" ht="30" hidden="1" customHeight="1" x14ac:dyDescent="0.25">
      <c r="A654" s="1"/>
      <c r="B654" s="57"/>
      <c r="C654" s="89">
        <v>93013</v>
      </c>
      <c r="D654" s="106" t="s">
        <v>1000</v>
      </c>
      <c r="E654" s="89"/>
      <c r="F654" s="89" t="s">
        <v>20</v>
      </c>
      <c r="G654" s="90">
        <v>60.3</v>
      </c>
      <c r="H654" s="229">
        <v>730233</v>
      </c>
      <c r="I654" s="507"/>
      <c r="J654" s="210"/>
      <c r="K654" s="210">
        <v>0</v>
      </c>
      <c r="L654" s="531" t="s">
        <v>181</v>
      </c>
      <c r="M654" s="25">
        <v>100</v>
      </c>
      <c r="N654" s="270" t="s">
        <v>481</v>
      </c>
      <c r="O654" s="25">
        <v>426</v>
      </c>
      <c r="P654" s="211"/>
      <c r="Q65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7" t="s">
        <v>181</v>
      </c>
      <c r="S654" s="25">
        <v>100</v>
      </c>
      <c r="T654" s="26" t="s">
        <v>997</v>
      </c>
      <c r="U654" s="26" t="s">
        <v>997</v>
      </c>
    </row>
    <row r="655" spans="1:21" customFormat="1" ht="101.1" hidden="1" customHeight="1" x14ac:dyDescent="0.25">
      <c r="A655" s="1"/>
      <c r="B655" s="57"/>
      <c r="C655" s="89">
        <v>93014</v>
      </c>
      <c r="D655" s="106" t="s">
        <v>1001</v>
      </c>
      <c r="E655" s="89"/>
      <c r="F655" s="89" t="s">
        <v>20</v>
      </c>
      <c r="G655" s="90">
        <v>0</v>
      </c>
      <c r="H655" s="229">
        <v>0</v>
      </c>
      <c r="I655" s="507"/>
      <c r="J655" s="210"/>
      <c r="K655" s="210">
        <v>0</v>
      </c>
      <c r="L655" s="531" t="s">
        <v>181</v>
      </c>
      <c r="M655" s="25">
        <v>0</v>
      </c>
      <c r="N655" s="270" t="s">
        <v>481</v>
      </c>
      <c r="O655" s="25">
        <v>426</v>
      </c>
      <c r="P655" s="211"/>
      <c r="Q65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7" t="s">
        <v>181</v>
      </c>
      <c r="S655" s="25">
        <v>0</v>
      </c>
      <c r="T655" s="26" t="s">
        <v>997</v>
      </c>
      <c r="U655" s="26" t="s">
        <v>997</v>
      </c>
    </row>
    <row r="656" spans="1:21" customFormat="1" ht="57" hidden="1" x14ac:dyDescent="0.25">
      <c r="A656" s="1"/>
      <c r="B656" s="71">
        <v>400136</v>
      </c>
      <c r="C656" s="133" t="s">
        <v>444</v>
      </c>
      <c r="D656" s="134" t="s">
        <v>445</v>
      </c>
      <c r="E656" s="100"/>
      <c r="F656" s="100" t="s">
        <v>20</v>
      </c>
      <c r="G656" s="125">
        <v>71.55</v>
      </c>
      <c r="H656" s="229">
        <v>866471</v>
      </c>
      <c r="I656" s="505"/>
      <c r="J656" s="210"/>
      <c r="K656" s="210">
        <v>0</v>
      </c>
      <c r="L656" s="501" t="s">
        <v>287</v>
      </c>
      <c r="M656" s="275">
        <v>100</v>
      </c>
      <c r="N656" s="284" t="s">
        <v>481</v>
      </c>
      <c r="O656" s="275">
        <v>426</v>
      </c>
      <c r="P656" s="336"/>
      <c r="Q65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338" t="s">
        <v>287</v>
      </c>
      <c r="S656" s="275">
        <v>100</v>
      </c>
      <c r="T656" s="26" t="s">
        <v>998</v>
      </c>
      <c r="U656" s="26" t="s">
        <v>998</v>
      </c>
    </row>
    <row r="657" spans="1:21" customFormat="1" ht="85.5" hidden="1" x14ac:dyDescent="0.25">
      <c r="A657" s="1"/>
      <c r="B657" s="71"/>
      <c r="C657" s="89">
        <v>90116</v>
      </c>
      <c r="D657" s="106" t="s">
        <v>446</v>
      </c>
      <c r="E657" s="89"/>
      <c r="F657" s="89" t="s">
        <v>20</v>
      </c>
      <c r="G657" s="90">
        <v>0</v>
      </c>
      <c r="H657" s="229">
        <v>0</v>
      </c>
      <c r="I657" s="505"/>
      <c r="J657" s="210"/>
      <c r="K657" s="210">
        <v>0</v>
      </c>
      <c r="L657" s="24" t="s">
        <v>287</v>
      </c>
      <c r="M657" s="25">
        <v>0</v>
      </c>
      <c r="N657" s="270" t="s">
        <v>481</v>
      </c>
      <c r="O657" s="25">
        <v>426</v>
      </c>
      <c r="P657" s="211"/>
      <c r="Q65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20" t="s">
        <v>287</v>
      </c>
      <c r="S657" s="25">
        <v>0</v>
      </c>
      <c r="T657" s="26" t="s">
        <v>998</v>
      </c>
      <c r="U657" s="26" t="s">
        <v>998</v>
      </c>
    </row>
    <row r="658" spans="1:21" customFormat="1" ht="57" hidden="1" x14ac:dyDescent="0.25">
      <c r="A658" s="1"/>
      <c r="B658" s="71">
        <v>400137</v>
      </c>
      <c r="C658" s="104" t="s">
        <v>447</v>
      </c>
      <c r="D658" s="106" t="s">
        <v>448</v>
      </c>
      <c r="E658" s="89"/>
      <c r="F658" s="89" t="s">
        <v>20</v>
      </c>
      <c r="G658" s="90">
        <v>91.78</v>
      </c>
      <c r="H658" s="229">
        <v>1111456</v>
      </c>
      <c r="I658" s="505"/>
      <c r="J658" s="210"/>
      <c r="K658" s="210">
        <v>0</v>
      </c>
      <c r="L658" s="24" t="s">
        <v>287</v>
      </c>
      <c r="M658" s="25">
        <v>100</v>
      </c>
      <c r="N658" s="270" t="s">
        <v>481</v>
      </c>
      <c r="O658" s="25">
        <v>426</v>
      </c>
      <c r="P658" s="211"/>
      <c r="Q65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20" t="s">
        <v>287</v>
      </c>
      <c r="S658" s="25">
        <v>100</v>
      </c>
      <c r="T658" s="26" t="s">
        <v>998</v>
      </c>
      <c r="U658" s="26" t="s">
        <v>998</v>
      </c>
    </row>
    <row r="659" spans="1:21" customFormat="1" ht="85.5" hidden="1" x14ac:dyDescent="0.25">
      <c r="A659" s="1"/>
      <c r="B659" s="71"/>
      <c r="C659" s="89">
        <v>90117</v>
      </c>
      <c r="D659" s="106" t="s">
        <v>449</v>
      </c>
      <c r="E659" s="89"/>
      <c r="F659" s="89" t="s">
        <v>20</v>
      </c>
      <c r="G659" s="90">
        <v>0</v>
      </c>
      <c r="H659" s="229">
        <v>0</v>
      </c>
      <c r="I659" s="505"/>
      <c r="J659" s="210"/>
      <c r="K659" s="210">
        <v>0</v>
      </c>
      <c r="L659" s="24" t="s">
        <v>287</v>
      </c>
      <c r="M659" s="25">
        <v>0</v>
      </c>
      <c r="N659" s="270" t="s">
        <v>481</v>
      </c>
      <c r="O659" s="25">
        <v>426</v>
      </c>
      <c r="P659" s="211"/>
      <c r="Q65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20" t="s">
        <v>287</v>
      </c>
      <c r="S659" s="25">
        <v>0</v>
      </c>
      <c r="T659" s="26" t="s">
        <v>998</v>
      </c>
      <c r="U659" s="26" t="s">
        <v>998</v>
      </c>
    </row>
    <row r="660" spans="1:21" customFormat="1" ht="57" hidden="1" x14ac:dyDescent="0.25">
      <c r="A660" s="1"/>
      <c r="B660" s="71">
        <v>400138</v>
      </c>
      <c r="C660" s="104" t="s">
        <v>450</v>
      </c>
      <c r="D660" s="106" t="s">
        <v>451</v>
      </c>
      <c r="E660" s="89"/>
      <c r="F660" s="89" t="s">
        <v>20</v>
      </c>
      <c r="G660" s="90">
        <v>103.99</v>
      </c>
      <c r="H660" s="229">
        <v>1259319</v>
      </c>
      <c r="I660" s="505"/>
      <c r="J660" s="210"/>
      <c r="K660" s="210">
        <v>0</v>
      </c>
      <c r="L660" s="24" t="s">
        <v>287</v>
      </c>
      <c r="M660" s="25">
        <v>100</v>
      </c>
      <c r="N660" s="270" t="s">
        <v>481</v>
      </c>
      <c r="O660" s="25">
        <v>426</v>
      </c>
      <c r="P660" s="211"/>
      <c r="Q66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20" t="s">
        <v>287</v>
      </c>
      <c r="S660" s="25">
        <v>100</v>
      </c>
      <c r="T660" s="26" t="s">
        <v>998</v>
      </c>
      <c r="U660" s="26" t="s">
        <v>998</v>
      </c>
    </row>
    <row r="661" spans="1:21" customFormat="1" ht="85.5" hidden="1" x14ac:dyDescent="0.25">
      <c r="A661" s="1"/>
      <c r="B661" s="71"/>
      <c r="C661" s="89">
        <v>90118</v>
      </c>
      <c r="D661" s="106" t="s">
        <v>452</v>
      </c>
      <c r="E661" s="89"/>
      <c r="F661" s="89" t="s">
        <v>20</v>
      </c>
      <c r="G661" s="90">
        <v>0</v>
      </c>
      <c r="H661" s="229">
        <v>0</v>
      </c>
      <c r="I661" s="505"/>
      <c r="J661" s="210"/>
      <c r="K661" s="210">
        <v>0</v>
      </c>
      <c r="L661" s="24" t="s">
        <v>287</v>
      </c>
      <c r="M661" s="25">
        <v>0</v>
      </c>
      <c r="N661" s="270" t="s">
        <v>481</v>
      </c>
      <c r="O661" s="25">
        <v>426</v>
      </c>
      <c r="P661" s="211"/>
      <c r="Q66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20" t="s">
        <v>287</v>
      </c>
      <c r="S661" s="25">
        <v>0</v>
      </c>
      <c r="T661" s="26" t="s">
        <v>998</v>
      </c>
      <c r="U661" s="26" t="s">
        <v>998</v>
      </c>
    </row>
    <row r="662" spans="1:21" customFormat="1" ht="28.5" hidden="1" x14ac:dyDescent="0.25">
      <c r="A662" s="1"/>
      <c r="B662" s="71">
        <v>400139</v>
      </c>
      <c r="C662" s="104" t="s">
        <v>453</v>
      </c>
      <c r="D662" s="106" t="s">
        <v>454</v>
      </c>
      <c r="E662" s="89"/>
      <c r="F662" s="89" t="s">
        <v>20</v>
      </c>
      <c r="G662" s="90">
        <v>101.87</v>
      </c>
      <c r="H662" s="229">
        <v>1233646</v>
      </c>
      <c r="I662" s="505"/>
      <c r="J662" s="210"/>
      <c r="K662" s="210">
        <v>0</v>
      </c>
      <c r="L662" s="24" t="s">
        <v>21</v>
      </c>
      <c r="M662" s="25">
        <v>100</v>
      </c>
      <c r="N662" s="270" t="s">
        <v>481</v>
      </c>
      <c r="O662" s="25">
        <v>426</v>
      </c>
      <c r="P662" s="211"/>
      <c r="Q66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20" t="s">
        <v>21</v>
      </c>
      <c r="S662" s="25">
        <v>100</v>
      </c>
      <c r="T662" s="26" t="s">
        <v>998</v>
      </c>
      <c r="U662" s="26" t="s">
        <v>998</v>
      </c>
    </row>
    <row r="663" spans="1:21" customFormat="1" ht="57" hidden="1" x14ac:dyDescent="0.25">
      <c r="A663" s="1"/>
      <c r="B663" s="71"/>
      <c r="C663" s="89">
        <v>90119</v>
      </c>
      <c r="D663" s="106" t="s">
        <v>455</v>
      </c>
      <c r="E663" s="89"/>
      <c r="F663" s="89" t="s">
        <v>20</v>
      </c>
      <c r="G663" s="90">
        <v>0</v>
      </c>
      <c r="H663" s="229">
        <v>0</v>
      </c>
      <c r="I663" s="505"/>
      <c r="J663" s="210"/>
      <c r="K663" s="210">
        <v>0</v>
      </c>
      <c r="L663" s="24" t="s">
        <v>21</v>
      </c>
      <c r="M663" s="25">
        <v>0</v>
      </c>
      <c r="N663" s="270" t="s">
        <v>481</v>
      </c>
      <c r="O663" s="25">
        <v>426</v>
      </c>
      <c r="P663" s="211"/>
      <c r="Q66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20" t="s">
        <v>21</v>
      </c>
      <c r="S663" s="25">
        <v>0</v>
      </c>
      <c r="T663" s="26" t="s">
        <v>998</v>
      </c>
      <c r="U663" s="26" t="s">
        <v>998</v>
      </c>
    </row>
    <row r="664" spans="1:21" customFormat="1" ht="33" hidden="1" customHeight="1" x14ac:dyDescent="0.25">
      <c r="A664" s="1"/>
      <c r="B664" s="91">
        <v>400140</v>
      </c>
      <c r="C664" s="104" t="s">
        <v>456</v>
      </c>
      <c r="D664" s="106" t="s">
        <v>457</v>
      </c>
      <c r="E664" s="89"/>
      <c r="F664" s="89" t="s">
        <v>20</v>
      </c>
      <c r="G664" s="90">
        <v>135.76</v>
      </c>
      <c r="H664" s="229">
        <v>1644054</v>
      </c>
      <c r="I664" s="505"/>
      <c r="J664" s="210"/>
      <c r="K664" s="210">
        <v>0</v>
      </c>
      <c r="L664" s="24" t="s">
        <v>21</v>
      </c>
      <c r="M664" s="25">
        <v>100</v>
      </c>
      <c r="N664" s="270" t="s">
        <v>481</v>
      </c>
      <c r="O664" s="25">
        <v>426</v>
      </c>
      <c r="P664" s="211"/>
      <c r="Q6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20" t="s">
        <v>21</v>
      </c>
      <c r="S664" s="25">
        <v>100</v>
      </c>
      <c r="T664" s="26" t="s">
        <v>998</v>
      </c>
      <c r="U664" s="26" t="s">
        <v>998</v>
      </c>
    </row>
    <row r="665" spans="1:21" customFormat="1" ht="66.75" hidden="1" customHeight="1" x14ac:dyDescent="0.25">
      <c r="A665" s="1"/>
      <c r="B665" s="91"/>
      <c r="C665" s="89">
        <v>90120</v>
      </c>
      <c r="D665" s="106" t="s">
        <v>458</v>
      </c>
      <c r="E665" s="89"/>
      <c r="F665" s="89" t="s">
        <v>20</v>
      </c>
      <c r="G665" s="90">
        <v>0</v>
      </c>
      <c r="H665" s="229">
        <v>0</v>
      </c>
      <c r="I665" s="505"/>
      <c r="J665" s="210"/>
      <c r="K665" s="210">
        <v>0</v>
      </c>
      <c r="L665" s="24" t="s">
        <v>21</v>
      </c>
      <c r="M665" s="25">
        <v>0</v>
      </c>
      <c r="N665" s="270" t="s">
        <v>481</v>
      </c>
      <c r="O665" s="25">
        <v>426</v>
      </c>
      <c r="P665" s="211"/>
      <c r="Q6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20" t="s">
        <v>21</v>
      </c>
      <c r="S665" s="25">
        <v>0</v>
      </c>
      <c r="T665" s="26" t="s">
        <v>998</v>
      </c>
      <c r="U665" s="26" t="s">
        <v>998</v>
      </c>
    </row>
    <row r="666" spans="1:21" customFormat="1" ht="49.5" hidden="1" customHeight="1" x14ac:dyDescent="0.25">
      <c r="A666" s="1"/>
      <c r="B666" s="72">
        <v>400142</v>
      </c>
      <c r="C666" s="104" t="s">
        <v>459</v>
      </c>
      <c r="D666" s="106" t="s">
        <v>460</v>
      </c>
      <c r="E666" s="89"/>
      <c r="F666" s="89" t="s">
        <v>20</v>
      </c>
      <c r="G666" s="90">
        <v>30.03</v>
      </c>
      <c r="H666" s="229">
        <v>363663</v>
      </c>
      <c r="I666" s="505"/>
      <c r="J666" s="210"/>
      <c r="K666" s="210">
        <v>0</v>
      </c>
      <c r="L666" s="24" t="s">
        <v>181</v>
      </c>
      <c r="M666" s="25">
        <v>100</v>
      </c>
      <c r="N666" s="270" t="s">
        <v>481</v>
      </c>
      <c r="O666" s="25">
        <v>454</v>
      </c>
      <c r="P666" s="211"/>
      <c r="Q6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20" t="s">
        <v>181</v>
      </c>
      <c r="S666" s="25">
        <v>100</v>
      </c>
      <c r="T666" s="26" t="s">
        <v>998</v>
      </c>
      <c r="U666" s="26" t="s">
        <v>998</v>
      </c>
    </row>
    <row r="667" spans="1:21" customFormat="1" ht="48.75" hidden="1" customHeight="1" x14ac:dyDescent="0.25">
      <c r="A667" s="1"/>
      <c r="B667" s="72">
        <v>400166</v>
      </c>
      <c r="C667" s="104" t="s">
        <v>461</v>
      </c>
      <c r="D667" s="106" t="s">
        <v>462</v>
      </c>
      <c r="E667" s="89"/>
      <c r="F667" s="89" t="s">
        <v>20</v>
      </c>
      <c r="G667" s="90">
        <v>69.680000000000007</v>
      </c>
      <c r="H667" s="229">
        <v>843825</v>
      </c>
      <c r="I667" s="505"/>
      <c r="J667" s="210"/>
      <c r="K667" s="210">
        <v>0</v>
      </c>
      <c r="L667" s="24" t="s">
        <v>21</v>
      </c>
      <c r="M667" s="25">
        <v>100</v>
      </c>
      <c r="N667" s="270" t="s">
        <v>481</v>
      </c>
      <c r="O667" s="25">
        <v>426</v>
      </c>
      <c r="P667" s="211"/>
      <c r="Q6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20" t="s">
        <v>21</v>
      </c>
      <c r="S667" s="25">
        <v>100</v>
      </c>
      <c r="T667" s="26" t="s">
        <v>998</v>
      </c>
      <c r="U667" s="26" t="s">
        <v>998</v>
      </c>
    </row>
    <row r="668" spans="1:21" customFormat="1" ht="71.25" hidden="1" x14ac:dyDescent="0.25">
      <c r="A668" s="1"/>
      <c r="B668" s="72"/>
      <c r="C668" s="104">
        <v>90122</v>
      </c>
      <c r="D668" s="106" t="s">
        <v>463</v>
      </c>
      <c r="E668" s="89"/>
      <c r="F668" s="89" t="s">
        <v>20</v>
      </c>
      <c r="G668" s="90">
        <v>0</v>
      </c>
      <c r="H668" s="229">
        <v>0</v>
      </c>
      <c r="I668" s="505"/>
      <c r="J668" s="210"/>
      <c r="K668" s="210">
        <v>0</v>
      </c>
      <c r="L668" s="24" t="s">
        <v>21</v>
      </c>
      <c r="M668" s="25">
        <v>0</v>
      </c>
      <c r="N668" s="270" t="s">
        <v>481</v>
      </c>
      <c r="O668" s="25">
        <v>426</v>
      </c>
      <c r="P668" s="211"/>
      <c r="Q6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20" t="s">
        <v>21</v>
      </c>
      <c r="S668" s="25">
        <v>0</v>
      </c>
      <c r="T668" s="26" t="s">
        <v>998</v>
      </c>
      <c r="U668" s="26" t="s">
        <v>998</v>
      </c>
    </row>
    <row r="669" spans="1:21" customFormat="1" ht="42.75" hidden="1" x14ac:dyDescent="0.25">
      <c r="A669" s="1"/>
      <c r="B669" s="71">
        <v>400167</v>
      </c>
      <c r="C669" s="104" t="s">
        <v>464</v>
      </c>
      <c r="D669" s="106" t="s">
        <v>465</v>
      </c>
      <c r="E669" s="89"/>
      <c r="F669" s="89" t="s">
        <v>20</v>
      </c>
      <c r="G669" s="90">
        <v>125.07</v>
      </c>
      <c r="H669" s="229">
        <v>1514598</v>
      </c>
      <c r="I669" s="505"/>
      <c r="J669" s="210"/>
      <c r="K669" s="210">
        <v>0</v>
      </c>
      <c r="L669" s="24" t="s">
        <v>21</v>
      </c>
      <c r="M669" s="25">
        <v>100</v>
      </c>
      <c r="N669" s="270" t="s">
        <v>481</v>
      </c>
      <c r="O669" s="25">
        <v>426</v>
      </c>
      <c r="P669" s="211"/>
      <c r="Q6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20" t="s">
        <v>21</v>
      </c>
      <c r="S669" s="25">
        <v>100</v>
      </c>
      <c r="T669" s="26" t="s">
        <v>998</v>
      </c>
      <c r="U669" s="26" t="s">
        <v>998</v>
      </c>
    </row>
    <row r="670" spans="1:21" customFormat="1" ht="92.25" hidden="1" customHeight="1" x14ac:dyDescent="0.25">
      <c r="A670" s="1"/>
      <c r="B670" s="71"/>
      <c r="C670" s="89">
        <v>90123</v>
      </c>
      <c r="D670" s="106" t="s">
        <v>466</v>
      </c>
      <c r="E670" s="89"/>
      <c r="F670" s="89" t="s">
        <v>20</v>
      </c>
      <c r="G670" s="90">
        <v>0</v>
      </c>
      <c r="H670" s="229">
        <v>0</v>
      </c>
      <c r="I670" s="505"/>
      <c r="J670" s="210"/>
      <c r="K670" s="210">
        <v>0</v>
      </c>
      <c r="L670" s="24" t="s">
        <v>21</v>
      </c>
      <c r="M670" s="25">
        <v>0</v>
      </c>
      <c r="N670" s="270" t="s">
        <v>481</v>
      </c>
      <c r="O670" s="25">
        <v>426</v>
      </c>
      <c r="P670" s="211"/>
      <c r="Q6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20" t="s">
        <v>21</v>
      </c>
      <c r="S670" s="25">
        <v>0</v>
      </c>
      <c r="T670" s="26" t="s">
        <v>998</v>
      </c>
      <c r="U670" s="26" t="s">
        <v>998</v>
      </c>
    </row>
    <row r="671" spans="1:21" customFormat="1" ht="42.75" hidden="1" x14ac:dyDescent="0.25">
      <c r="A671" s="1"/>
      <c r="B671" s="71">
        <v>400168</v>
      </c>
      <c r="C671" s="104" t="s">
        <v>467</v>
      </c>
      <c r="D671" s="106" t="s">
        <v>468</v>
      </c>
      <c r="E671" s="89"/>
      <c r="F671" s="89" t="s">
        <v>20</v>
      </c>
      <c r="G671" s="90">
        <v>114.22</v>
      </c>
      <c r="H671" s="229">
        <v>1383204</v>
      </c>
      <c r="I671" s="505"/>
      <c r="J671" s="210"/>
      <c r="K671" s="210">
        <v>0</v>
      </c>
      <c r="L671" s="24" t="s">
        <v>21</v>
      </c>
      <c r="M671" s="25">
        <v>100</v>
      </c>
      <c r="N671" s="270" t="s">
        <v>481</v>
      </c>
      <c r="O671" s="25">
        <v>426</v>
      </c>
      <c r="P671" s="211"/>
      <c r="Q6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20" t="s">
        <v>21</v>
      </c>
      <c r="S671" s="25">
        <v>100</v>
      </c>
      <c r="T671" s="26" t="s">
        <v>998</v>
      </c>
      <c r="U671" s="26" t="s">
        <v>998</v>
      </c>
    </row>
    <row r="672" spans="1:21" customFormat="1" ht="71.25" hidden="1" x14ac:dyDescent="0.25">
      <c r="A672" s="1"/>
      <c r="B672" s="71"/>
      <c r="C672" s="89">
        <v>90124</v>
      </c>
      <c r="D672" s="106" t="s">
        <v>469</v>
      </c>
      <c r="E672" s="89"/>
      <c r="F672" s="89" t="s">
        <v>20</v>
      </c>
      <c r="G672" s="90">
        <v>0</v>
      </c>
      <c r="H672" s="229">
        <v>0</v>
      </c>
      <c r="I672" s="505"/>
      <c r="J672" s="210"/>
      <c r="K672" s="210">
        <v>0</v>
      </c>
      <c r="L672" s="24" t="s">
        <v>21</v>
      </c>
      <c r="M672" s="25">
        <v>0</v>
      </c>
      <c r="N672" s="270" t="s">
        <v>481</v>
      </c>
      <c r="O672" s="25">
        <v>426</v>
      </c>
      <c r="P672" s="211"/>
      <c r="Q6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20" t="s">
        <v>21</v>
      </c>
      <c r="S672" s="25">
        <v>0</v>
      </c>
      <c r="T672" s="26" t="s">
        <v>998</v>
      </c>
      <c r="U672" s="26" t="s">
        <v>998</v>
      </c>
    </row>
    <row r="673" spans="1:21" customFormat="1" ht="71.25" hidden="1" x14ac:dyDescent="0.25">
      <c r="A673" s="1"/>
      <c r="B673" s="71">
        <v>400169</v>
      </c>
      <c r="C673" s="104" t="s">
        <v>470</v>
      </c>
      <c r="D673" s="106" t="s">
        <v>471</v>
      </c>
      <c r="E673" s="89"/>
      <c r="F673" s="89" t="s">
        <v>20</v>
      </c>
      <c r="G673" s="90">
        <v>167.99</v>
      </c>
      <c r="H673" s="229">
        <v>2034359</v>
      </c>
      <c r="I673" s="505"/>
      <c r="J673" s="210"/>
      <c r="K673" s="210">
        <v>0</v>
      </c>
      <c r="L673" s="24" t="s">
        <v>21</v>
      </c>
      <c r="M673" s="25">
        <v>100</v>
      </c>
      <c r="N673" s="270" t="s">
        <v>481</v>
      </c>
      <c r="O673" s="25">
        <v>426</v>
      </c>
      <c r="P673" s="211"/>
      <c r="Q6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20" t="s">
        <v>21</v>
      </c>
      <c r="S673" s="25">
        <v>100</v>
      </c>
      <c r="T673" s="26" t="s">
        <v>998</v>
      </c>
      <c r="U673" s="26" t="s">
        <v>998</v>
      </c>
    </row>
    <row r="674" spans="1:21" customFormat="1" ht="99.75" hidden="1" x14ac:dyDescent="0.25">
      <c r="A674" s="1"/>
      <c r="B674" s="71"/>
      <c r="C674" s="89">
        <v>90125</v>
      </c>
      <c r="D674" s="106" t="s">
        <v>472</v>
      </c>
      <c r="E674" s="89"/>
      <c r="F674" s="89" t="s">
        <v>20</v>
      </c>
      <c r="G674" s="90">
        <v>0</v>
      </c>
      <c r="H674" s="229">
        <v>0</v>
      </c>
      <c r="I674" s="505"/>
      <c r="J674" s="210"/>
      <c r="K674" s="210">
        <v>0</v>
      </c>
      <c r="L674" s="24" t="s">
        <v>21</v>
      </c>
      <c r="M674" s="25">
        <v>0</v>
      </c>
      <c r="N674" s="270" t="s">
        <v>481</v>
      </c>
      <c r="O674" s="25">
        <v>426</v>
      </c>
      <c r="P674" s="211"/>
      <c r="Q6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20" t="s">
        <v>21</v>
      </c>
      <c r="S674" s="25">
        <v>0</v>
      </c>
      <c r="T674" s="26" t="s">
        <v>998</v>
      </c>
      <c r="U674" s="26" t="s">
        <v>998</v>
      </c>
    </row>
    <row r="675" spans="1:21" customFormat="1" ht="42.75" hidden="1" x14ac:dyDescent="0.25">
      <c r="A675" s="1"/>
      <c r="B675" s="71"/>
      <c r="C675" s="122" t="s">
        <v>473</v>
      </c>
      <c r="D675" s="106" t="s">
        <v>474</v>
      </c>
      <c r="E675" s="89"/>
      <c r="F675" s="89" t="s">
        <v>20</v>
      </c>
      <c r="G675" s="90">
        <v>37.96</v>
      </c>
      <c r="H675" s="229">
        <v>459696</v>
      </c>
      <c r="I675" s="505"/>
      <c r="J675" s="210"/>
      <c r="K675" s="210">
        <v>0</v>
      </c>
      <c r="L675" s="24" t="s">
        <v>21</v>
      </c>
      <c r="M675" s="25">
        <v>100</v>
      </c>
      <c r="N675" s="270" t="s">
        <v>481</v>
      </c>
      <c r="O675" s="25">
        <v>426</v>
      </c>
      <c r="P675" s="211"/>
      <c r="Q6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20" t="s">
        <v>21</v>
      </c>
      <c r="S675" s="25">
        <v>100</v>
      </c>
      <c r="T675" s="26" t="s">
        <v>998</v>
      </c>
      <c r="U675" s="26" t="s">
        <v>998</v>
      </c>
    </row>
    <row r="676" spans="1:21" customFormat="1" ht="71.25" hidden="1" x14ac:dyDescent="0.25">
      <c r="A676" s="1"/>
      <c r="B676" s="71"/>
      <c r="C676" s="122">
        <v>90131</v>
      </c>
      <c r="D676" s="106" t="s">
        <v>475</v>
      </c>
      <c r="E676" s="89"/>
      <c r="F676" s="89" t="s">
        <v>20</v>
      </c>
      <c r="G676" s="90">
        <v>0</v>
      </c>
      <c r="H676" s="229">
        <v>0</v>
      </c>
      <c r="I676" s="505"/>
      <c r="J676" s="210"/>
      <c r="K676" s="210">
        <v>0</v>
      </c>
      <c r="L676" s="24" t="s">
        <v>21</v>
      </c>
      <c r="M676" s="25">
        <v>0</v>
      </c>
      <c r="N676" s="270" t="s">
        <v>481</v>
      </c>
      <c r="O676" s="25">
        <v>426</v>
      </c>
      <c r="P676" s="211"/>
      <c r="Q6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20" t="s">
        <v>21</v>
      </c>
      <c r="S676" s="25">
        <v>0</v>
      </c>
      <c r="T676" s="26" t="s">
        <v>998</v>
      </c>
      <c r="U676" s="26" t="s">
        <v>998</v>
      </c>
    </row>
    <row r="677" spans="1:21" customFormat="1" ht="28.5" hidden="1" x14ac:dyDescent="0.25">
      <c r="A677" s="1"/>
      <c r="B677" s="71"/>
      <c r="C677" s="139" t="s">
        <v>476</v>
      </c>
      <c r="D677" s="113" t="s">
        <v>477</v>
      </c>
      <c r="E677" s="99"/>
      <c r="F677" s="99" t="s">
        <v>20</v>
      </c>
      <c r="G677" s="107">
        <v>255.91</v>
      </c>
      <c r="H677" s="250">
        <v>3099070</v>
      </c>
      <c r="I677" s="505"/>
      <c r="J677" s="210"/>
      <c r="K677" s="210">
        <v>0</v>
      </c>
      <c r="L677" s="412" t="s">
        <v>21</v>
      </c>
      <c r="M677" s="299">
        <v>100</v>
      </c>
      <c r="N677" s="399" t="s">
        <v>481</v>
      </c>
      <c r="O677" s="299">
        <v>426</v>
      </c>
      <c r="P677" s="334"/>
      <c r="Q677"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406" t="s">
        <v>21</v>
      </c>
      <c r="S677" s="299">
        <v>100</v>
      </c>
      <c r="T677" s="26" t="s">
        <v>998</v>
      </c>
      <c r="U677" s="26" t="s">
        <v>998</v>
      </c>
    </row>
    <row r="678" spans="1:21" customFormat="1" ht="22.35" hidden="1" customHeight="1" x14ac:dyDescent="0.25">
      <c r="A678" s="1"/>
      <c r="B678" s="628">
        <v>400173</v>
      </c>
      <c r="C678" s="613" t="s">
        <v>478</v>
      </c>
      <c r="D678" s="610" t="s">
        <v>479</v>
      </c>
      <c r="E678" s="181">
        <v>1</v>
      </c>
      <c r="F678" s="182" t="s">
        <v>480</v>
      </c>
      <c r="G678" s="183">
        <v>63.83</v>
      </c>
      <c r="H678" s="266">
        <v>772981</v>
      </c>
      <c r="I678" s="120"/>
      <c r="J678" s="292"/>
      <c r="K678" s="210">
        <v>0</v>
      </c>
      <c r="L678" s="498" t="s">
        <v>21</v>
      </c>
      <c r="M678" s="391">
        <v>100</v>
      </c>
      <c r="N678" s="269" t="s">
        <v>481</v>
      </c>
      <c r="O678" s="391">
        <v>426</v>
      </c>
      <c r="P678" s="419"/>
      <c r="Q678" s="218" t="s">
        <v>481</v>
      </c>
      <c r="R678" s="219" t="s">
        <v>21</v>
      </c>
      <c r="S678" s="420">
        <v>100</v>
      </c>
      <c r="T678" s="26" t="s">
        <v>998</v>
      </c>
      <c r="U678" s="26" t="s">
        <v>998</v>
      </c>
    </row>
    <row r="679" spans="1:21" customFormat="1" ht="22.35" hidden="1" customHeight="1" x14ac:dyDescent="0.25">
      <c r="A679" s="1"/>
      <c r="B679" s="628"/>
      <c r="C679" s="614"/>
      <c r="D679" s="611"/>
      <c r="E679" s="16">
        <v>2</v>
      </c>
      <c r="F679" s="184" t="s">
        <v>482</v>
      </c>
      <c r="G679" s="12">
        <v>76.81</v>
      </c>
      <c r="H679" s="267">
        <v>930169</v>
      </c>
      <c r="I679" s="120">
        <f>+G679-G678</f>
        <v>12.980000000000004</v>
      </c>
      <c r="J679" s="526"/>
      <c r="K679" s="210">
        <v>0</v>
      </c>
      <c r="L679" s="24" t="s">
        <v>21</v>
      </c>
      <c r="M679" s="14">
        <v>100</v>
      </c>
      <c r="N679" s="270" t="s">
        <v>481</v>
      </c>
      <c r="O679" s="14">
        <v>426</v>
      </c>
      <c r="P679" s="213"/>
      <c r="Q679" s="30" t="s">
        <v>481</v>
      </c>
      <c r="R679" s="20"/>
      <c r="S679" s="421"/>
      <c r="T679" s="26" t="s">
        <v>998</v>
      </c>
      <c r="U679" s="26"/>
    </row>
    <row r="680" spans="1:21" customFormat="1" ht="33" hidden="1" customHeight="1" x14ac:dyDescent="0.25">
      <c r="A680" s="1"/>
      <c r="B680" s="628"/>
      <c r="C680" s="614"/>
      <c r="D680" s="611"/>
      <c r="E680" s="16">
        <v>3</v>
      </c>
      <c r="F680" s="184" t="s">
        <v>483</v>
      </c>
      <c r="G680" s="12">
        <v>258.12</v>
      </c>
      <c r="H680" s="267">
        <v>3125833</v>
      </c>
      <c r="I680" s="120">
        <f>+G680-G678</f>
        <v>194.29000000000002</v>
      </c>
      <c r="J680" s="526"/>
      <c r="K680" s="210">
        <v>0</v>
      </c>
      <c r="L680" s="24" t="s">
        <v>21</v>
      </c>
      <c r="M680" s="14">
        <v>100</v>
      </c>
      <c r="N680" s="270" t="s">
        <v>481</v>
      </c>
      <c r="O680" s="14">
        <v>426</v>
      </c>
      <c r="P680" s="213"/>
      <c r="Q680" s="30" t="s">
        <v>481</v>
      </c>
      <c r="R680" s="20"/>
      <c r="S680" s="421"/>
      <c r="T680" s="26" t="s">
        <v>998</v>
      </c>
      <c r="U680" s="26"/>
    </row>
    <row r="681" spans="1:21" customFormat="1" ht="22.35" hidden="1" customHeight="1" x14ac:dyDescent="0.25">
      <c r="A681" s="1"/>
      <c r="B681" s="628"/>
      <c r="C681" s="614"/>
      <c r="D681" s="611"/>
      <c r="E681" s="16">
        <v>4</v>
      </c>
      <c r="F681" s="184" t="s">
        <v>484</v>
      </c>
      <c r="G681" s="12">
        <v>659.68</v>
      </c>
      <c r="H681" s="267">
        <v>7988725</v>
      </c>
      <c r="I681" s="120">
        <f>+G681-G678</f>
        <v>595.84999999999991</v>
      </c>
      <c r="J681" s="526"/>
      <c r="K681" s="210">
        <v>0</v>
      </c>
      <c r="L681" s="24" t="s">
        <v>21</v>
      </c>
      <c r="M681" s="14">
        <v>100</v>
      </c>
      <c r="N681" s="270" t="s">
        <v>481</v>
      </c>
      <c r="O681" s="14">
        <v>426</v>
      </c>
      <c r="P681" s="213"/>
      <c r="Q681" s="30" t="s">
        <v>481</v>
      </c>
      <c r="R681" s="20"/>
      <c r="S681" s="421"/>
      <c r="T681" s="26" t="s">
        <v>998</v>
      </c>
      <c r="U681" s="26"/>
    </row>
    <row r="682" spans="1:21" customFormat="1" ht="37.5" hidden="1" customHeight="1" thickBot="1" x14ac:dyDescent="0.3">
      <c r="A682" s="1"/>
      <c r="B682" s="628"/>
      <c r="C682" s="615"/>
      <c r="D682" s="612"/>
      <c r="E682" s="185">
        <v>5</v>
      </c>
      <c r="F682" s="186" t="s">
        <v>485</v>
      </c>
      <c r="G682" s="187">
        <v>761.72</v>
      </c>
      <c r="H682" s="268">
        <v>9224429</v>
      </c>
      <c r="I682" s="120">
        <f>+G682-G678</f>
        <v>697.89</v>
      </c>
      <c r="J682" s="526"/>
      <c r="K682" s="210">
        <v>0</v>
      </c>
      <c r="L682" s="499" t="s">
        <v>21</v>
      </c>
      <c r="M682" s="423">
        <v>100</v>
      </c>
      <c r="N682" s="271" t="s">
        <v>481</v>
      </c>
      <c r="O682" s="423">
        <v>426</v>
      </c>
      <c r="P682" s="225"/>
      <c r="Q682" s="224" t="s">
        <v>481</v>
      </c>
      <c r="R682" s="366"/>
      <c r="S682" s="424"/>
      <c r="T682" s="26" t="s">
        <v>998</v>
      </c>
      <c r="U682" s="26"/>
    </row>
    <row r="683" spans="1:21" customFormat="1" ht="30.75" hidden="1" customHeight="1" x14ac:dyDescent="0.25">
      <c r="A683" s="1"/>
      <c r="B683" s="628">
        <v>90134</v>
      </c>
      <c r="C683" s="613">
        <v>90134</v>
      </c>
      <c r="D683" s="610" t="s">
        <v>486</v>
      </c>
      <c r="E683" s="181">
        <v>1</v>
      </c>
      <c r="F683" s="182" t="s">
        <v>480</v>
      </c>
      <c r="G683" s="183">
        <v>0</v>
      </c>
      <c r="H683" s="266">
        <v>0</v>
      </c>
      <c r="I683" s="120"/>
      <c r="J683" s="292"/>
      <c r="K683" s="210">
        <v>0</v>
      </c>
      <c r="L683" s="498" t="s">
        <v>21</v>
      </c>
      <c r="M683" s="391">
        <v>0</v>
      </c>
      <c r="N683" s="269" t="s">
        <v>481</v>
      </c>
      <c r="O683" s="391">
        <v>426</v>
      </c>
      <c r="P683" s="419"/>
      <c r="Q683" s="218" t="s">
        <v>481</v>
      </c>
      <c r="R683" s="219" t="s">
        <v>21</v>
      </c>
      <c r="S683" s="420">
        <v>0</v>
      </c>
      <c r="T683" s="26" t="s">
        <v>998</v>
      </c>
      <c r="U683" s="26" t="s">
        <v>998</v>
      </c>
    </row>
    <row r="684" spans="1:21" customFormat="1" ht="30.75" hidden="1" customHeight="1" x14ac:dyDescent="0.25">
      <c r="A684" s="1"/>
      <c r="B684" s="628"/>
      <c r="C684" s="614"/>
      <c r="D684" s="611"/>
      <c r="E684" s="16">
        <v>2</v>
      </c>
      <c r="F684" s="184" t="s">
        <v>482</v>
      </c>
      <c r="G684" s="12">
        <v>0</v>
      </c>
      <c r="H684" s="267">
        <v>0</v>
      </c>
      <c r="I684" s="120"/>
      <c r="J684" s="292"/>
      <c r="K684" s="210">
        <v>0</v>
      </c>
      <c r="L684" s="24" t="s">
        <v>21</v>
      </c>
      <c r="M684" s="14">
        <v>0</v>
      </c>
      <c r="N684" s="270" t="s">
        <v>481</v>
      </c>
      <c r="O684" s="14">
        <v>426</v>
      </c>
      <c r="P684" s="213"/>
      <c r="Q684" s="30" t="s">
        <v>481</v>
      </c>
      <c r="R684" s="20"/>
      <c r="S684" s="421"/>
      <c r="T684" s="26" t="s">
        <v>998</v>
      </c>
      <c r="U684" s="26"/>
    </row>
    <row r="685" spans="1:21" customFormat="1" ht="33.75" hidden="1" customHeight="1" x14ac:dyDescent="0.25">
      <c r="A685" s="1"/>
      <c r="B685" s="628"/>
      <c r="C685" s="614"/>
      <c r="D685" s="611"/>
      <c r="E685" s="16">
        <v>3</v>
      </c>
      <c r="F685" s="184" t="s">
        <v>483</v>
      </c>
      <c r="G685" s="12">
        <v>0</v>
      </c>
      <c r="H685" s="267">
        <v>0</v>
      </c>
      <c r="I685" s="120"/>
      <c r="J685" s="292"/>
      <c r="K685" s="210">
        <v>0</v>
      </c>
      <c r="L685" s="24" t="s">
        <v>21</v>
      </c>
      <c r="M685" s="14">
        <v>0</v>
      </c>
      <c r="N685" s="270" t="s">
        <v>481</v>
      </c>
      <c r="O685" s="14">
        <v>426</v>
      </c>
      <c r="P685" s="213"/>
      <c r="Q685" s="30" t="s">
        <v>481</v>
      </c>
      <c r="R685" s="20"/>
      <c r="S685" s="421"/>
      <c r="T685" s="26" t="s">
        <v>998</v>
      </c>
      <c r="U685" s="26"/>
    </row>
    <row r="686" spans="1:21" customFormat="1" ht="36" hidden="1" customHeight="1" x14ac:dyDescent="0.25">
      <c r="A686" s="1"/>
      <c r="B686" s="628"/>
      <c r="C686" s="614"/>
      <c r="D686" s="611"/>
      <c r="E686" s="16">
        <v>4</v>
      </c>
      <c r="F686" s="184" t="s">
        <v>484</v>
      </c>
      <c r="G686" s="12">
        <v>0</v>
      </c>
      <c r="H686" s="267">
        <v>0</v>
      </c>
      <c r="I686" s="120"/>
      <c r="J686" s="292"/>
      <c r="K686" s="210">
        <v>0</v>
      </c>
      <c r="L686" s="24" t="s">
        <v>21</v>
      </c>
      <c r="M686" s="14">
        <v>0</v>
      </c>
      <c r="N686" s="270" t="s">
        <v>481</v>
      </c>
      <c r="O686" s="14">
        <v>426</v>
      </c>
      <c r="P686" s="213"/>
      <c r="Q686" s="30" t="s">
        <v>481</v>
      </c>
      <c r="R686" s="20"/>
      <c r="S686" s="421"/>
      <c r="T686" s="26" t="s">
        <v>998</v>
      </c>
      <c r="U686" s="26"/>
    </row>
    <row r="687" spans="1:21" customFormat="1" ht="34.5" hidden="1" customHeight="1" thickBot="1" x14ac:dyDescent="0.3">
      <c r="A687" s="1"/>
      <c r="B687" s="628"/>
      <c r="C687" s="615"/>
      <c r="D687" s="612"/>
      <c r="E687" s="185">
        <v>5</v>
      </c>
      <c r="F687" s="186" t="s">
        <v>485</v>
      </c>
      <c r="G687" s="187">
        <v>0</v>
      </c>
      <c r="H687" s="268">
        <v>0</v>
      </c>
      <c r="I687" s="120"/>
      <c r="J687" s="292"/>
      <c r="K687" s="210">
        <v>0</v>
      </c>
      <c r="L687" s="499" t="s">
        <v>21</v>
      </c>
      <c r="M687" s="423">
        <v>0</v>
      </c>
      <c r="N687" s="271" t="s">
        <v>481</v>
      </c>
      <c r="O687" s="423">
        <v>426</v>
      </c>
      <c r="P687" s="225"/>
      <c r="Q687" s="224" t="s">
        <v>481</v>
      </c>
      <c r="R687" s="366"/>
      <c r="S687" s="424"/>
      <c r="T687" s="26" t="s">
        <v>998</v>
      </c>
      <c r="U687" s="26"/>
    </row>
    <row r="688" spans="1:21" customFormat="1" ht="18.75" hidden="1" customHeight="1" x14ac:dyDescent="0.25">
      <c r="A688" s="1"/>
      <c r="B688" s="628">
        <v>400174</v>
      </c>
      <c r="C688" s="613" t="s">
        <v>487</v>
      </c>
      <c r="D688" s="610" t="s">
        <v>488</v>
      </c>
      <c r="E688" s="181">
        <v>1</v>
      </c>
      <c r="F688" s="182" t="s">
        <v>480</v>
      </c>
      <c r="G688" s="183">
        <v>65.44</v>
      </c>
      <c r="H688" s="266">
        <v>792478</v>
      </c>
      <c r="I688" s="120"/>
      <c r="J688" s="292"/>
      <c r="K688" s="210">
        <v>0</v>
      </c>
      <c r="L688" s="498" t="s">
        <v>21</v>
      </c>
      <c r="M688" s="391">
        <v>100</v>
      </c>
      <c r="N688" s="269" t="s">
        <v>481</v>
      </c>
      <c r="O688" s="391">
        <v>426</v>
      </c>
      <c r="P688" s="419"/>
      <c r="Q688" s="218" t="s">
        <v>481</v>
      </c>
      <c r="R688" s="219" t="s">
        <v>21</v>
      </c>
      <c r="S688" s="420">
        <v>100</v>
      </c>
      <c r="T688" s="26" t="s">
        <v>998</v>
      </c>
      <c r="U688" s="26" t="s">
        <v>998</v>
      </c>
    </row>
    <row r="689" spans="1:21" customFormat="1" ht="18.75" hidden="1" customHeight="1" x14ac:dyDescent="0.25">
      <c r="A689" s="1"/>
      <c r="B689" s="628"/>
      <c r="C689" s="614"/>
      <c r="D689" s="611"/>
      <c r="E689" s="16">
        <v>2</v>
      </c>
      <c r="F689" s="184" t="s">
        <v>482</v>
      </c>
      <c r="G689" s="12">
        <v>77.319999999999993</v>
      </c>
      <c r="H689" s="267">
        <v>936345</v>
      </c>
      <c r="I689" s="120">
        <f>+G689-G688</f>
        <v>11.879999999999995</v>
      </c>
      <c r="J689" s="526"/>
      <c r="K689" s="210">
        <v>0</v>
      </c>
      <c r="L689" s="24" t="s">
        <v>21</v>
      </c>
      <c r="M689" s="14">
        <v>100</v>
      </c>
      <c r="N689" s="270" t="s">
        <v>481</v>
      </c>
      <c r="O689" s="14">
        <v>426</v>
      </c>
      <c r="P689" s="213"/>
      <c r="Q689" s="30" t="s">
        <v>481</v>
      </c>
      <c r="R689" s="20"/>
      <c r="S689" s="421"/>
      <c r="T689" s="26" t="s">
        <v>998</v>
      </c>
      <c r="U689" s="26"/>
    </row>
    <row r="690" spans="1:21" customFormat="1" ht="18.75" hidden="1" customHeight="1" x14ac:dyDescent="0.25">
      <c r="A690" s="1"/>
      <c r="B690" s="628"/>
      <c r="C690" s="614"/>
      <c r="D690" s="611"/>
      <c r="E690" s="16">
        <v>3</v>
      </c>
      <c r="F690" s="184" t="s">
        <v>483</v>
      </c>
      <c r="G690" s="12">
        <v>280.77</v>
      </c>
      <c r="H690" s="267">
        <v>3400125</v>
      </c>
      <c r="I690" s="120">
        <f>+G690-G688</f>
        <v>215.32999999999998</v>
      </c>
      <c r="J690" s="526"/>
      <c r="K690" s="210">
        <v>0</v>
      </c>
      <c r="L690" s="24" t="s">
        <v>21</v>
      </c>
      <c r="M690" s="14">
        <v>100</v>
      </c>
      <c r="N690" s="270" t="s">
        <v>481</v>
      </c>
      <c r="O690" s="14">
        <v>426</v>
      </c>
      <c r="P690" s="213"/>
      <c r="Q690" s="30" t="s">
        <v>481</v>
      </c>
      <c r="R690" s="20"/>
      <c r="S690" s="421"/>
      <c r="T690" s="26" t="s">
        <v>998</v>
      </c>
      <c r="U690" s="26"/>
    </row>
    <row r="691" spans="1:21" customFormat="1" ht="18.75" hidden="1" customHeight="1" x14ac:dyDescent="0.25">
      <c r="A691" s="1"/>
      <c r="B691" s="628"/>
      <c r="C691" s="614"/>
      <c r="D691" s="611"/>
      <c r="E691" s="16">
        <v>4</v>
      </c>
      <c r="F691" s="184" t="s">
        <v>484</v>
      </c>
      <c r="G691" s="12">
        <v>718.84</v>
      </c>
      <c r="H691" s="267">
        <v>8705152</v>
      </c>
      <c r="I691" s="120">
        <f>+G691-G688</f>
        <v>653.40000000000009</v>
      </c>
      <c r="J691" s="526"/>
      <c r="K691" s="210">
        <v>0</v>
      </c>
      <c r="L691" s="24" t="s">
        <v>21</v>
      </c>
      <c r="M691" s="14">
        <v>100</v>
      </c>
      <c r="N691" s="270" t="s">
        <v>481</v>
      </c>
      <c r="O691" s="14">
        <v>426</v>
      </c>
      <c r="P691" s="213"/>
      <c r="Q691" s="30" t="s">
        <v>481</v>
      </c>
      <c r="R691" s="20"/>
      <c r="S691" s="421"/>
      <c r="T691" s="26" t="s">
        <v>998</v>
      </c>
      <c r="U691" s="26"/>
    </row>
    <row r="692" spans="1:21" customFormat="1" ht="26.25" hidden="1" customHeight="1" thickBot="1" x14ac:dyDescent="0.3">
      <c r="A692" s="1"/>
      <c r="B692" s="628"/>
      <c r="C692" s="615"/>
      <c r="D692" s="612"/>
      <c r="E692" s="185">
        <v>5</v>
      </c>
      <c r="F692" s="186" t="s">
        <v>489</v>
      </c>
      <c r="G692" s="187">
        <v>1630.19</v>
      </c>
      <c r="H692" s="268">
        <v>19741601</v>
      </c>
      <c r="I692" s="120">
        <f>+G692-G688</f>
        <v>1564.75</v>
      </c>
      <c r="J692" s="526"/>
      <c r="K692" s="210">
        <v>0</v>
      </c>
      <c r="L692" s="499" t="s">
        <v>21</v>
      </c>
      <c r="M692" s="423">
        <v>100</v>
      </c>
      <c r="N692" s="271" t="s">
        <v>481</v>
      </c>
      <c r="O692" s="423">
        <v>426</v>
      </c>
      <c r="P692" s="225"/>
      <c r="Q692" s="224" t="s">
        <v>481</v>
      </c>
      <c r="R692" s="366"/>
      <c r="S692" s="424"/>
      <c r="T692" s="26" t="s">
        <v>998</v>
      </c>
      <c r="U692" s="26"/>
    </row>
    <row r="693" spans="1:21" customFormat="1" ht="32.25" hidden="1" customHeight="1" x14ac:dyDescent="0.25">
      <c r="A693" s="1"/>
      <c r="B693" s="674">
        <v>90135</v>
      </c>
      <c r="C693" s="613">
        <v>90135</v>
      </c>
      <c r="D693" s="610" t="s">
        <v>490</v>
      </c>
      <c r="E693" s="181">
        <v>1</v>
      </c>
      <c r="F693" s="182" t="s">
        <v>480</v>
      </c>
      <c r="G693" s="183">
        <v>0</v>
      </c>
      <c r="H693" s="266">
        <v>0</v>
      </c>
      <c r="I693" s="120"/>
      <c r="J693" s="292"/>
      <c r="K693" s="210">
        <v>0</v>
      </c>
      <c r="L693" s="498" t="s">
        <v>21</v>
      </c>
      <c r="M693" s="391">
        <v>0</v>
      </c>
      <c r="N693" s="269" t="s">
        <v>481</v>
      </c>
      <c r="O693" s="391">
        <v>426</v>
      </c>
      <c r="P693" s="419"/>
      <c r="Q693" s="218" t="s">
        <v>481</v>
      </c>
      <c r="R693" s="219" t="s">
        <v>21</v>
      </c>
      <c r="S693" s="420">
        <v>0</v>
      </c>
      <c r="T693" s="26" t="s">
        <v>998</v>
      </c>
      <c r="U693" s="26" t="s">
        <v>998</v>
      </c>
    </row>
    <row r="694" spans="1:21" customFormat="1" ht="32.25" hidden="1" customHeight="1" x14ac:dyDescent="0.25">
      <c r="A694" s="1"/>
      <c r="B694" s="675"/>
      <c r="C694" s="614"/>
      <c r="D694" s="611"/>
      <c r="E694" s="16">
        <v>2</v>
      </c>
      <c r="F694" s="184" t="s">
        <v>482</v>
      </c>
      <c r="G694" s="12">
        <v>0</v>
      </c>
      <c r="H694" s="267">
        <v>0</v>
      </c>
      <c r="I694" s="120"/>
      <c r="J694" s="292"/>
      <c r="K694" s="210">
        <v>0</v>
      </c>
      <c r="L694" s="24" t="s">
        <v>21</v>
      </c>
      <c r="M694" s="14">
        <v>0</v>
      </c>
      <c r="N694" s="270" t="s">
        <v>481</v>
      </c>
      <c r="O694" s="14">
        <v>426</v>
      </c>
      <c r="P694" s="213"/>
      <c r="Q694" s="30" t="s">
        <v>481</v>
      </c>
      <c r="R694" s="20"/>
      <c r="S694" s="421"/>
      <c r="T694" s="26" t="s">
        <v>998</v>
      </c>
      <c r="U694" s="26"/>
    </row>
    <row r="695" spans="1:21" customFormat="1" ht="27.75" hidden="1" customHeight="1" x14ac:dyDescent="0.25">
      <c r="A695" s="1"/>
      <c r="B695" s="675"/>
      <c r="C695" s="614"/>
      <c r="D695" s="611"/>
      <c r="E695" s="16">
        <v>3</v>
      </c>
      <c r="F695" s="184" t="s">
        <v>483</v>
      </c>
      <c r="G695" s="12">
        <v>0</v>
      </c>
      <c r="H695" s="267">
        <v>0</v>
      </c>
      <c r="I695" s="120"/>
      <c r="J695" s="292"/>
      <c r="K695" s="210">
        <v>0</v>
      </c>
      <c r="L695" s="24" t="s">
        <v>21</v>
      </c>
      <c r="M695" s="14">
        <v>0</v>
      </c>
      <c r="N695" s="270" t="s">
        <v>481</v>
      </c>
      <c r="O695" s="14">
        <v>426</v>
      </c>
      <c r="P695" s="213"/>
      <c r="Q695" s="30" t="s">
        <v>481</v>
      </c>
      <c r="R695" s="20"/>
      <c r="S695" s="421"/>
      <c r="T695" s="26" t="s">
        <v>998</v>
      </c>
      <c r="U695" s="26"/>
    </row>
    <row r="696" spans="1:21" customFormat="1" ht="32.25" hidden="1" customHeight="1" x14ac:dyDescent="0.25">
      <c r="A696" s="1"/>
      <c r="B696" s="675"/>
      <c r="C696" s="614"/>
      <c r="D696" s="611"/>
      <c r="E696" s="16">
        <v>4</v>
      </c>
      <c r="F696" s="184" t="s">
        <v>484</v>
      </c>
      <c r="G696" s="12">
        <v>0</v>
      </c>
      <c r="H696" s="267">
        <v>0</v>
      </c>
      <c r="I696" s="120"/>
      <c r="J696" s="292"/>
      <c r="K696" s="210">
        <v>0</v>
      </c>
      <c r="L696" s="24" t="s">
        <v>21</v>
      </c>
      <c r="M696" s="14">
        <v>0</v>
      </c>
      <c r="N696" s="270" t="s">
        <v>481</v>
      </c>
      <c r="O696" s="14">
        <v>426</v>
      </c>
      <c r="P696" s="213"/>
      <c r="Q696" s="30" t="s">
        <v>481</v>
      </c>
      <c r="R696" s="20"/>
      <c r="S696" s="421"/>
      <c r="T696" s="26" t="s">
        <v>998</v>
      </c>
      <c r="U696" s="26"/>
    </row>
    <row r="697" spans="1:21" customFormat="1" ht="32.25" hidden="1" customHeight="1" thickBot="1" x14ac:dyDescent="0.3">
      <c r="A697" s="1"/>
      <c r="B697" s="675"/>
      <c r="C697" s="615"/>
      <c r="D697" s="612"/>
      <c r="E697" s="185">
        <v>5</v>
      </c>
      <c r="F697" s="186" t="s">
        <v>489</v>
      </c>
      <c r="G697" s="187">
        <v>0</v>
      </c>
      <c r="H697" s="268">
        <v>0</v>
      </c>
      <c r="I697" s="120"/>
      <c r="J697" s="292"/>
      <c r="K697" s="210">
        <v>0</v>
      </c>
      <c r="L697" s="499" t="s">
        <v>21</v>
      </c>
      <c r="M697" s="423">
        <v>0</v>
      </c>
      <c r="N697" s="271" t="s">
        <v>481</v>
      </c>
      <c r="O697" s="423">
        <v>426</v>
      </c>
      <c r="P697" s="225"/>
      <c r="Q697" s="224" t="s">
        <v>481</v>
      </c>
      <c r="R697" s="366"/>
      <c r="S697" s="424"/>
      <c r="T697" s="26" t="s">
        <v>998</v>
      </c>
      <c r="U697" s="26"/>
    </row>
    <row r="698" spans="1:21" customFormat="1" ht="19.5" hidden="1" customHeight="1" x14ac:dyDescent="0.25">
      <c r="A698" s="1"/>
      <c r="B698" s="628">
        <v>400175</v>
      </c>
      <c r="C698" s="613" t="s">
        <v>491</v>
      </c>
      <c r="D698" s="610" t="s">
        <v>492</v>
      </c>
      <c r="E698" s="181">
        <v>1</v>
      </c>
      <c r="F698" s="182" t="s">
        <v>480</v>
      </c>
      <c r="G698" s="183">
        <v>59.8</v>
      </c>
      <c r="H698" s="266">
        <v>724178</v>
      </c>
      <c r="I698" s="120"/>
      <c r="J698" s="292"/>
      <c r="K698" s="210">
        <v>0</v>
      </c>
      <c r="L698" s="498" t="s">
        <v>21</v>
      </c>
      <c r="M698" s="391">
        <v>100</v>
      </c>
      <c r="N698" s="269" t="s">
        <v>481</v>
      </c>
      <c r="O698" s="391">
        <v>426</v>
      </c>
      <c r="P698" s="419"/>
      <c r="Q698" s="218" t="s">
        <v>481</v>
      </c>
      <c r="R698" s="219" t="s">
        <v>21</v>
      </c>
      <c r="S698" s="420">
        <v>100</v>
      </c>
      <c r="T698" s="26" t="s">
        <v>998</v>
      </c>
      <c r="U698" s="26" t="s">
        <v>998</v>
      </c>
    </row>
    <row r="699" spans="1:21" customFormat="1" ht="19.5" hidden="1" customHeight="1" x14ac:dyDescent="0.25">
      <c r="A699" s="1"/>
      <c r="B699" s="628"/>
      <c r="C699" s="614"/>
      <c r="D699" s="611"/>
      <c r="E699" s="16">
        <v>2</v>
      </c>
      <c r="F699" s="184" t="s">
        <v>493</v>
      </c>
      <c r="G699" s="12">
        <v>72.989999999999995</v>
      </c>
      <c r="H699" s="267">
        <v>883909</v>
      </c>
      <c r="I699" s="120">
        <f>+G699-G698</f>
        <v>13.189999999999998</v>
      </c>
      <c r="J699" s="526"/>
      <c r="K699" s="210">
        <v>0</v>
      </c>
      <c r="L699" s="24" t="s">
        <v>21</v>
      </c>
      <c r="M699" s="14">
        <v>100</v>
      </c>
      <c r="N699" s="270" t="s">
        <v>481</v>
      </c>
      <c r="O699" s="14">
        <v>426</v>
      </c>
      <c r="P699" s="213"/>
      <c r="Q699" s="30" t="s">
        <v>481</v>
      </c>
      <c r="R699" s="20"/>
      <c r="S699" s="421"/>
      <c r="T699" s="26" t="s">
        <v>998</v>
      </c>
      <c r="U699" s="26"/>
    </row>
    <row r="700" spans="1:21" customFormat="1" ht="19.5" hidden="1" customHeight="1" x14ac:dyDescent="0.25">
      <c r="A700" s="1"/>
      <c r="B700" s="628"/>
      <c r="C700" s="614"/>
      <c r="D700" s="611"/>
      <c r="E700" s="16">
        <v>3</v>
      </c>
      <c r="F700" s="184" t="s">
        <v>483</v>
      </c>
      <c r="G700" s="12">
        <v>259.22000000000003</v>
      </c>
      <c r="H700" s="267">
        <v>3139154</v>
      </c>
      <c r="I700" s="120">
        <f>+G700-G698</f>
        <v>199.42000000000002</v>
      </c>
      <c r="J700" s="526"/>
      <c r="K700" s="210">
        <v>0</v>
      </c>
      <c r="L700" s="24" t="s">
        <v>21</v>
      </c>
      <c r="M700" s="14">
        <v>100</v>
      </c>
      <c r="N700" s="270" t="s">
        <v>481</v>
      </c>
      <c r="O700" s="14">
        <v>426</v>
      </c>
      <c r="P700" s="213"/>
      <c r="Q700" s="30" t="s">
        <v>481</v>
      </c>
      <c r="R700" s="20"/>
      <c r="S700" s="421"/>
      <c r="T700" s="26" t="s">
        <v>998</v>
      </c>
      <c r="U700" s="26"/>
    </row>
    <row r="701" spans="1:21" customFormat="1" ht="19.5" hidden="1" customHeight="1" x14ac:dyDescent="0.25">
      <c r="A701" s="1"/>
      <c r="B701" s="628"/>
      <c r="C701" s="614"/>
      <c r="D701" s="611"/>
      <c r="E701" s="16">
        <v>4</v>
      </c>
      <c r="F701" s="184" t="s">
        <v>484</v>
      </c>
      <c r="G701" s="12">
        <v>362.5</v>
      </c>
      <c r="H701" s="267">
        <v>4389875</v>
      </c>
      <c r="I701" s="120">
        <f>+G701-G698</f>
        <v>302.7</v>
      </c>
      <c r="J701" s="526"/>
      <c r="K701" s="210">
        <v>0</v>
      </c>
      <c r="L701" s="24" t="s">
        <v>21</v>
      </c>
      <c r="M701" s="14">
        <v>100</v>
      </c>
      <c r="N701" s="270" t="s">
        <v>481</v>
      </c>
      <c r="O701" s="14">
        <v>426</v>
      </c>
      <c r="P701" s="213"/>
      <c r="Q701" s="30" t="s">
        <v>481</v>
      </c>
      <c r="R701" s="20"/>
      <c r="S701" s="421"/>
      <c r="T701" s="26" t="s">
        <v>998</v>
      </c>
      <c r="U701" s="26"/>
    </row>
    <row r="702" spans="1:21" customFormat="1" ht="27.75" hidden="1" customHeight="1" thickBot="1" x14ac:dyDescent="0.3">
      <c r="A702" s="1"/>
      <c r="B702" s="628"/>
      <c r="C702" s="615"/>
      <c r="D702" s="612"/>
      <c r="E702" s="185">
        <v>5</v>
      </c>
      <c r="F702" s="186" t="s">
        <v>494</v>
      </c>
      <c r="G702" s="187">
        <v>556.66</v>
      </c>
      <c r="H702" s="268">
        <v>6741153</v>
      </c>
      <c r="I702" s="120">
        <f>+G702-G698</f>
        <v>496.85999999999996</v>
      </c>
      <c r="J702" s="526"/>
      <c r="K702" s="210">
        <v>0</v>
      </c>
      <c r="L702" s="499" t="s">
        <v>21</v>
      </c>
      <c r="M702" s="423">
        <v>100</v>
      </c>
      <c r="N702" s="271" t="s">
        <v>481</v>
      </c>
      <c r="O702" s="423">
        <v>426</v>
      </c>
      <c r="P702" s="225"/>
      <c r="Q702" s="224" t="s">
        <v>481</v>
      </c>
      <c r="R702" s="366"/>
      <c r="S702" s="424"/>
      <c r="T702" s="26" t="s">
        <v>998</v>
      </c>
      <c r="U702" s="26"/>
    </row>
    <row r="703" spans="1:21" customFormat="1" ht="33.75" hidden="1" customHeight="1" x14ac:dyDescent="0.25">
      <c r="A703" s="1"/>
      <c r="B703" s="628">
        <v>90196</v>
      </c>
      <c r="C703" s="613">
        <v>90136</v>
      </c>
      <c r="D703" s="610" t="s">
        <v>495</v>
      </c>
      <c r="E703" s="181">
        <v>1</v>
      </c>
      <c r="F703" s="182" t="s">
        <v>480</v>
      </c>
      <c r="G703" s="183">
        <v>0</v>
      </c>
      <c r="H703" s="266">
        <v>0</v>
      </c>
      <c r="I703" s="120"/>
      <c r="J703" s="292"/>
      <c r="K703" s="210">
        <v>0</v>
      </c>
      <c r="L703" s="498" t="s">
        <v>21</v>
      </c>
      <c r="M703" s="391">
        <v>0</v>
      </c>
      <c r="N703" s="269" t="s">
        <v>481</v>
      </c>
      <c r="O703" s="391">
        <v>426</v>
      </c>
      <c r="P703" s="419"/>
      <c r="Q703" s="218" t="s">
        <v>481</v>
      </c>
      <c r="R703" s="219" t="s">
        <v>21</v>
      </c>
      <c r="S703" s="420">
        <v>0</v>
      </c>
      <c r="T703" s="26" t="s">
        <v>998</v>
      </c>
      <c r="U703" s="26" t="s">
        <v>998</v>
      </c>
    </row>
    <row r="704" spans="1:21" customFormat="1" ht="33.75" hidden="1" customHeight="1" x14ac:dyDescent="0.25">
      <c r="A704" s="1"/>
      <c r="B704" s="628"/>
      <c r="C704" s="614"/>
      <c r="D704" s="611"/>
      <c r="E704" s="16">
        <v>2</v>
      </c>
      <c r="F704" s="184" t="s">
        <v>493</v>
      </c>
      <c r="G704" s="12">
        <v>0</v>
      </c>
      <c r="H704" s="267">
        <v>0</v>
      </c>
      <c r="I704" s="120"/>
      <c r="J704" s="292"/>
      <c r="K704" s="210">
        <v>0</v>
      </c>
      <c r="L704" s="24" t="s">
        <v>21</v>
      </c>
      <c r="M704" s="14">
        <v>0</v>
      </c>
      <c r="N704" s="270" t="s">
        <v>481</v>
      </c>
      <c r="O704" s="14">
        <v>426</v>
      </c>
      <c r="P704" s="213"/>
      <c r="Q704" s="30" t="s">
        <v>481</v>
      </c>
      <c r="R704" s="20"/>
      <c r="S704" s="421"/>
      <c r="T704" s="26" t="s">
        <v>998</v>
      </c>
      <c r="U704" s="26"/>
    </row>
    <row r="705" spans="1:21" customFormat="1" ht="33.75" hidden="1" customHeight="1" x14ac:dyDescent="0.25">
      <c r="A705" s="1"/>
      <c r="B705" s="628"/>
      <c r="C705" s="614"/>
      <c r="D705" s="611"/>
      <c r="E705" s="16">
        <v>3</v>
      </c>
      <c r="F705" s="184" t="s">
        <v>483</v>
      </c>
      <c r="G705" s="12">
        <v>0</v>
      </c>
      <c r="H705" s="267">
        <v>0</v>
      </c>
      <c r="I705" s="120"/>
      <c r="J705" s="292"/>
      <c r="K705" s="210">
        <v>0</v>
      </c>
      <c r="L705" s="24" t="s">
        <v>21</v>
      </c>
      <c r="M705" s="14">
        <v>0</v>
      </c>
      <c r="N705" s="270" t="s">
        <v>481</v>
      </c>
      <c r="O705" s="14">
        <v>426</v>
      </c>
      <c r="P705" s="213"/>
      <c r="Q705" s="30" t="s">
        <v>481</v>
      </c>
      <c r="R705" s="20"/>
      <c r="S705" s="421"/>
      <c r="T705" s="26" t="s">
        <v>998</v>
      </c>
      <c r="U705" s="26"/>
    </row>
    <row r="706" spans="1:21" customFormat="1" ht="33.75" hidden="1" customHeight="1" x14ac:dyDescent="0.25">
      <c r="A706" s="1"/>
      <c r="B706" s="628"/>
      <c r="C706" s="614"/>
      <c r="D706" s="611"/>
      <c r="E706" s="16">
        <v>4</v>
      </c>
      <c r="F706" s="184" t="s">
        <v>484</v>
      </c>
      <c r="G706" s="12">
        <v>0</v>
      </c>
      <c r="H706" s="267">
        <v>0</v>
      </c>
      <c r="I706" s="120"/>
      <c r="J706" s="292"/>
      <c r="K706" s="210">
        <v>0</v>
      </c>
      <c r="L706" s="24" t="s">
        <v>21</v>
      </c>
      <c r="M706" s="14">
        <v>0</v>
      </c>
      <c r="N706" s="270" t="s">
        <v>481</v>
      </c>
      <c r="O706" s="14">
        <v>426</v>
      </c>
      <c r="P706" s="213"/>
      <c r="Q706" s="30" t="s">
        <v>481</v>
      </c>
      <c r="R706" s="20"/>
      <c r="S706" s="421"/>
      <c r="T706" s="26" t="s">
        <v>998</v>
      </c>
      <c r="U706" s="26"/>
    </row>
    <row r="707" spans="1:21" customFormat="1" ht="33.75" hidden="1" customHeight="1" thickBot="1" x14ac:dyDescent="0.3">
      <c r="A707" s="1"/>
      <c r="B707" s="628"/>
      <c r="C707" s="615"/>
      <c r="D707" s="612"/>
      <c r="E707" s="185">
        <v>5</v>
      </c>
      <c r="F707" s="186" t="s">
        <v>494</v>
      </c>
      <c r="G707" s="187">
        <v>0</v>
      </c>
      <c r="H707" s="268">
        <v>0</v>
      </c>
      <c r="I707" s="120"/>
      <c r="J707" s="292"/>
      <c r="K707" s="210">
        <v>0</v>
      </c>
      <c r="L707" s="499" t="s">
        <v>21</v>
      </c>
      <c r="M707" s="423">
        <v>0</v>
      </c>
      <c r="N707" s="271" t="s">
        <v>481</v>
      </c>
      <c r="O707" s="423">
        <v>426</v>
      </c>
      <c r="P707" s="225"/>
      <c r="Q707" s="224" t="s">
        <v>481</v>
      </c>
      <c r="R707" s="366"/>
      <c r="S707" s="424"/>
      <c r="T707" s="26" t="s">
        <v>998</v>
      </c>
      <c r="U707" s="26"/>
    </row>
    <row r="708" spans="1:21" customFormat="1" ht="41.25" hidden="1" customHeight="1" x14ac:dyDescent="0.25">
      <c r="A708" s="1"/>
      <c r="B708" s="674">
        <v>400176</v>
      </c>
      <c r="C708" s="613" t="s">
        <v>496</v>
      </c>
      <c r="D708" s="610" t="s">
        <v>497</v>
      </c>
      <c r="E708" s="181">
        <v>1</v>
      </c>
      <c r="F708" s="182" t="s">
        <v>498</v>
      </c>
      <c r="G708" s="183">
        <v>43.18</v>
      </c>
      <c r="H708" s="266">
        <v>522910</v>
      </c>
      <c r="I708" s="120"/>
      <c r="J708" s="292"/>
      <c r="K708" s="210">
        <v>0</v>
      </c>
      <c r="L708" s="498" t="s">
        <v>21</v>
      </c>
      <c r="M708" s="391">
        <v>100</v>
      </c>
      <c r="N708" s="269" t="s">
        <v>481</v>
      </c>
      <c r="O708" s="391">
        <v>426</v>
      </c>
      <c r="P708" s="419"/>
      <c r="Q708" s="218" t="s">
        <v>481</v>
      </c>
      <c r="R708" s="219" t="s">
        <v>21</v>
      </c>
      <c r="S708" s="420">
        <v>100</v>
      </c>
      <c r="T708" s="26" t="s">
        <v>998</v>
      </c>
      <c r="U708" s="26" t="s">
        <v>998</v>
      </c>
    </row>
    <row r="709" spans="1:21" customFormat="1" ht="32.25" hidden="1" customHeight="1" x14ac:dyDescent="0.25">
      <c r="A709" s="1"/>
      <c r="B709" s="675"/>
      <c r="C709" s="614"/>
      <c r="D709" s="611"/>
      <c r="E709" s="16">
        <v>2</v>
      </c>
      <c r="F709" s="189" t="s">
        <v>499</v>
      </c>
      <c r="G709" s="12">
        <v>49.07</v>
      </c>
      <c r="H709" s="267">
        <v>594238</v>
      </c>
      <c r="I709" s="120">
        <f>+G709-G708</f>
        <v>5.8900000000000006</v>
      </c>
      <c r="J709" s="526"/>
      <c r="K709" s="210">
        <v>0</v>
      </c>
      <c r="L709" s="24" t="s">
        <v>21</v>
      </c>
      <c r="M709" s="14">
        <v>100</v>
      </c>
      <c r="N709" s="270" t="s">
        <v>481</v>
      </c>
      <c r="O709" s="14">
        <v>426</v>
      </c>
      <c r="P709" s="213"/>
      <c r="Q709" s="30" t="s">
        <v>481</v>
      </c>
      <c r="R709" s="20"/>
      <c r="S709" s="421"/>
      <c r="T709" s="26" t="s">
        <v>998</v>
      </c>
      <c r="U709" s="26"/>
    </row>
    <row r="710" spans="1:21" customFormat="1" ht="18" hidden="1" customHeight="1" x14ac:dyDescent="0.25">
      <c r="A710" s="1"/>
      <c r="B710" s="675"/>
      <c r="C710" s="614"/>
      <c r="D710" s="611"/>
      <c r="E710" s="16">
        <v>3</v>
      </c>
      <c r="F710" s="189" t="s">
        <v>500</v>
      </c>
      <c r="G710" s="12">
        <v>58.15</v>
      </c>
      <c r="H710" s="267">
        <v>704197</v>
      </c>
      <c r="I710" s="120">
        <f>+G710-G708</f>
        <v>14.969999999999999</v>
      </c>
      <c r="J710" s="526"/>
      <c r="K710" s="210">
        <v>0</v>
      </c>
      <c r="L710" s="24" t="s">
        <v>21</v>
      </c>
      <c r="M710" s="14">
        <v>100</v>
      </c>
      <c r="N710" s="270" t="s">
        <v>481</v>
      </c>
      <c r="O710" s="14">
        <v>426</v>
      </c>
      <c r="P710" s="213"/>
      <c r="Q710" s="30" t="s">
        <v>481</v>
      </c>
      <c r="R710" s="20"/>
      <c r="S710" s="421"/>
      <c r="T710" s="26" t="s">
        <v>998</v>
      </c>
      <c r="U710" s="26"/>
    </row>
    <row r="711" spans="1:21" customFormat="1" ht="59.45" hidden="1" customHeight="1" x14ac:dyDescent="0.25">
      <c r="A711" s="1"/>
      <c r="B711" s="675"/>
      <c r="C711" s="614"/>
      <c r="D711" s="611"/>
      <c r="E711" s="16">
        <v>4</v>
      </c>
      <c r="F711" s="189" t="s">
        <v>501</v>
      </c>
      <c r="G711" s="12">
        <v>385.99</v>
      </c>
      <c r="H711" s="267">
        <v>4674339</v>
      </c>
      <c r="I711" s="120">
        <f>+G711-G708</f>
        <v>342.81</v>
      </c>
      <c r="J711" s="526"/>
      <c r="K711" s="210">
        <v>0</v>
      </c>
      <c r="L711" s="24" t="s">
        <v>21</v>
      </c>
      <c r="M711" s="14">
        <v>100</v>
      </c>
      <c r="N711" s="270" t="s">
        <v>481</v>
      </c>
      <c r="O711" s="14">
        <v>426</v>
      </c>
      <c r="P711" s="213"/>
      <c r="Q711" s="30" t="s">
        <v>481</v>
      </c>
      <c r="R711" s="20"/>
      <c r="S711" s="421"/>
      <c r="T711" s="26" t="s">
        <v>998</v>
      </c>
      <c r="U711" s="26"/>
    </row>
    <row r="712" spans="1:21" customFormat="1" ht="32.25" hidden="1" customHeight="1" x14ac:dyDescent="0.25">
      <c r="A712" s="1"/>
      <c r="B712" s="675"/>
      <c r="C712" s="614"/>
      <c r="D712" s="611"/>
      <c r="E712" s="16">
        <v>5</v>
      </c>
      <c r="F712" s="189" t="s">
        <v>502</v>
      </c>
      <c r="G712" s="12">
        <v>594.23</v>
      </c>
      <c r="H712" s="267">
        <v>7196125</v>
      </c>
      <c r="I712" s="120">
        <f>+G712-G708</f>
        <v>551.05000000000007</v>
      </c>
      <c r="J712" s="526"/>
      <c r="K712" s="210">
        <v>0</v>
      </c>
      <c r="L712" s="24" t="s">
        <v>21</v>
      </c>
      <c r="M712" s="14">
        <v>100</v>
      </c>
      <c r="N712" s="270" t="s">
        <v>481</v>
      </c>
      <c r="O712" s="14">
        <v>426</v>
      </c>
      <c r="P712" s="213"/>
      <c r="Q712" s="30" t="s">
        <v>481</v>
      </c>
      <c r="R712" s="20"/>
      <c r="S712" s="421"/>
      <c r="T712" s="26" t="s">
        <v>998</v>
      </c>
      <c r="U712" s="26"/>
    </row>
    <row r="713" spans="1:21" customFormat="1" ht="41.25" hidden="1" customHeight="1" thickBot="1" x14ac:dyDescent="0.3">
      <c r="A713" s="1"/>
      <c r="B713" s="676"/>
      <c r="C713" s="615"/>
      <c r="D713" s="612"/>
      <c r="E713" s="191">
        <v>6</v>
      </c>
      <c r="F713" s="192" t="s">
        <v>503</v>
      </c>
      <c r="G713" s="187">
        <v>1038.5</v>
      </c>
      <c r="H713" s="268">
        <v>12576235</v>
      </c>
      <c r="I713" s="120">
        <f>+G713-G708</f>
        <v>995.32</v>
      </c>
      <c r="J713" s="526"/>
      <c r="K713" s="210">
        <v>0</v>
      </c>
      <c r="L713" s="499" t="s">
        <v>21</v>
      </c>
      <c r="M713" s="423">
        <v>100</v>
      </c>
      <c r="N713" s="271" t="s">
        <v>481</v>
      </c>
      <c r="O713" s="423">
        <v>426</v>
      </c>
      <c r="P713" s="225"/>
      <c r="Q713" s="224" t="s">
        <v>481</v>
      </c>
      <c r="R713" s="366"/>
      <c r="S713" s="424"/>
      <c r="T713" s="26" t="s">
        <v>998</v>
      </c>
      <c r="U713" s="26"/>
    </row>
    <row r="714" spans="1:21" customFormat="1" ht="38.25" hidden="1" customHeight="1" x14ac:dyDescent="0.25">
      <c r="A714" s="1"/>
      <c r="B714" s="674">
        <v>90137</v>
      </c>
      <c r="C714" s="613">
        <v>90137</v>
      </c>
      <c r="D714" s="610" t="s">
        <v>504</v>
      </c>
      <c r="E714" s="181">
        <v>1</v>
      </c>
      <c r="F714" s="182" t="s">
        <v>498</v>
      </c>
      <c r="G714" s="183">
        <v>0</v>
      </c>
      <c r="H714" s="266">
        <v>0</v>
      </c>
      <c r="I714" s="120"/>
      <c r="J714" s="292"/>
      <c r="K714" s="210">
        <v>0</v>
      </c>
      <c r="L714" s="498" t="s">
        <v>21</v>
      </c>
      <c r="M714" s="391">
        <v>0</v>
      </c>
      <c r="N714" s="269" t="s">
        <v>481</v>
      </c>
      <c r="O714" s="391">
        <v>426</v>
      </c>
      <c r="P714" s="419"/>
      <c r="Q714" s="218" t="s">
        <v>481</v>
      </c>
      <c r="R714" s="219" t="s">
        <v>21</v>
      </c>
      <c r="S714" s="420">
        <v>0</v>
      </c>
      <c r="T714" s="26" t="s">
        <v>998</v>
      </c>
      <c r="U714" s="26" t="s">
        <v>998</v>
      </c>
    </row>
    <row r="715" spans="1:21" customFormat="1" ht="38.25" hidden="1" customHeight="1" x14ac:dyDescent="0.25">
      <c r="A715" s="1"/>
      <c r="B715" s="675"/>
      <c r="C715" s="614"/>
      <c r="D715" s="611"/>
      <c r="E715" s="16">
        <v>2</v>
      </c>
      <c r="F715" s="189" t="s">
        <v>499</v>
      </c>
      <c r="G715" s="12">
        <v>0</v>
      </c>
      <c r="H715" s="267">
        <v>0</v>
      </c>
      <c r="I715" s="120"/>
      <c r="J715" s="292"/>
      <c r="K715" s="210">
        <v>0</v>
      </c>
      <c r="L715" s="24" t="s">
        <v>21</v>
      </c>
      <c r="M715" s="14">
        <v>0</v>
      </c>
      <c r="N715" s="270" t="s">
        <v>481</v>
      </c>
      <c r="O715" s="14">
        <v>426</v>
      </c>
      <c r="P715" s="213"/>
      <c r="Q715" s="30" t="s">
        <v>481</v>
      </c>
      <c r="R715" s="20"/>
      <c r="S715" s="421"/>
      <c r="T715" s="26" t="s">
        <v>998</v>
      </c>
      <c r="U715" s="26"/>
    </row>
    <row r="716" spans="1:21" customFormat="1" ht="38.25" hidden="1" customHeight="1" x14ac:dyDescent="0.25">
      <c r="A716" s="1"/>
      <c r="B716" s="675"/>
      <c r="C716" s="614"/>
      <c r="D716" s="611"/>
      <c r="E716" s="16">
        <v>3</v>
      </c>
      <c r="F716" s="189" t="s">
        <v>500</v>
      </c>
      <c r="G716" s="12">
        <v>0</v>
      </c>
      <c r="H716" s="267">
        <v>0</v>
      </c>
      <c r="I716" s="120"/>
      <c r="J716" s="292"/>
      <c r="K716" s="210">
        <v>0</v>
      </c>
      <c r="L716" s="24" t="s">
        <v>21</v>
      </c>
      <c r="M716" s="14">
        <v>0</v>
      </c>
      <c r="N716" s="270" t="s">
        <v>481</v>
      </c>
      <c r="O716" s="14">
        <v>426</v>
      </c>
      <c r="P716" s="213"/>
      <c r="Q716" s="30" t="s">
        <v>481</v>
      </c>
      <c r="R716" s="20"/>
      <c r="S716" s="421"/>
      <c r="T716" s="26" t="s">
        <v>998</v>
      </c>
      <c r="U716" s="26"/>
    </row>
    <row r="717" spans="1:21" customFormat="1" ht="48.75" hidden="1" customHeight="1" x14ac:dyDescent="0.25">
      <c r="A717" s="1"/>
      <c r="B717" s="675"/>
      <c r="C717" s="614"/>
      <c r="D717" s="611"/>
      <c r="E717" s="16">
        <v>4</v>
      </c>
      <c r="F717" s="189" t="s">
        <v>501</v>
      </c>
      <c r="G717" s="12">
        <v>0</v>
      </c>
      <c r="H717" s="267">
        <v>0</v>
      </c>
      <c r="I717" s="120"/>
      <c r="J717" s="292"/>
      <c r="K717" s="210">
        <v>0</v>
      </c>
      <c r="L717" s="24" t="s">
        <v>21</v>
      </c>
      <c r="M717" s="14">
        <v>0</v>
      </c>
      <c r="N717" s="270" t="s">
        <v>481</v>
      </c>
      <c r="O717" s="14">
        <v>426</v>
      </c>
      <c r="P717" s="213"/>
      <c r="Q717" s="30" t="s">
        <v>481</v>
      </c>
      <c r="R717" s="20"/>
      <c r="S717" s="421"/>
      <c r="T717" s="26" t="s">
        <v>998</v>
      </c>
      <c r="U717" s="26"/>
    </row>
    <row r="718" spans="1:21" customFormat="1" ht="38.25" hidden="1" customHeight="1" x14ac:dyDescent="0.25">
      <c r="A718" s="1"/>
      <c r="B718" s="675"/>
      <c r="C718" s="614"/>
      <c r="D718" s="611"/>
      <c r="E718" s="16">
        <v>5</v>
      </c>
      <c r="F718" s="189" t="s">
        <v>502</v>
      </c>
      <c r="G718" s="12">
        <v>0</v>
      </c>
      <c r="H718" s="267">
        <v>0</v>
      </c>
      <c r="I718" s="120"/>
      <c r="J718" s="292"/>
      <c r="K718" s="210">
        <v>0</v>
      </c>
      <c r="L718" s="24" t="s">
        <v>21</v>
      </c>
      <c r="M718" s="14">
        <v>0</v>
      </c>
      <c r="N718" s="270" t="s">
        <v>481</v>
      </c>
      <c r="O718" s="14">
        <v>426</v>
      </c>
      <c r="P718" s="213"/>
      <c r="Q718" s="30" t="s">
        <v>481</v>
      </c>
      <c r="R718" s="20"/>
      <c r="S718" s="421"/>
      <c r="T718" s="26" t="s">
        <v>998</v>
      </c>
      <c r="U718" s="26"/>
    </row>
    <row r="719" spans="1:21" customFormat="1" ht="32.25" hidden="1" customHeight="1" thickBot="1" x14ac:dyDescent="0.3">
      <c r="A719" s="1"/>
      <c r="B719" s="675"/>
      <c r="C719" s="615"/>
      <c r="D719" s="612"/>
      <c r="E719" s="191">
        <v>6</v>
      </c>
      <c r="F719" s="192" t="s">
        <v>503</v>
      </c>
      <c r="G719" s="187">
        <v>0</v>
      </c>
      <c r="H719" s="268">
        <v>0</v>
      </c>
      <c r="I719" s="120"/>
      <c r="J719" s="292"/>
      <c r="K719" s="210">
        <v>0</v>
      </c>
      <c r="L719" s="499" t="s">
        <v>21</v>
      </c>
      <c r="M719" s="423">
        <v>0</v>
      </c>
      <c r="N719" s="271" t="s">
        <v>481</v>
      </c>
      <c r="O719" s="423">
        <v>426</v>
      </c>
      <c r="P719" s="225"/>
      <c r="Q719" s="224" t="s">
        <v>481</v>
      </c>
      <c r="R719" s="366"/>
      <c r="S719" s="424"/>
      <c r="T719" s="26" t="s">
        <v>998</v>
      </c>
      <c r="U719" s="26"/>
    </row>
    <row r="720" spans="1:21" customFormat="1" ht="40.5" hidden="1" customHeight="1" x14ac:dyDescent="0.25">
      <c r="A720" s="1"/>
      <c r="B720" s="628">
        <v>400177</v>
      </c>
      <c r="C720" s="613" t="s">
        <v>505</v>
      </c>
      <c r="D720" s="610" t="s">
        <v>506</v>
      </c>
      <c r="E720" s="181">
        <v>1</v>
      </c>
      <c r="F720" s="182" t="s">
        <v>498</v>
      </c>
      <c r="G720" s="183">
        <v>45</v>
      </c>
      <c r="H720" s="266">
        <v>544950</v>
      </c>
      <c r="I720" s="120"/>
      <c r="J720" s="292"/>
      <c r="K720" s="210">
        <v>0</v>
      </c>
      <c r="L720" s="498" t="s">
        <v>21</v>
      </c>
      <c r="M720" s="391">
        <v>100</v>
      </c>
      <c r="N720" s="269" t="s">
        <v>481</v>
      </c>
      <c r="O720" s="391">
        <v>426</v>
      </c>
      <c r="P720" s="419"/>
      <c r="Q720" s="218" t="s">
        <v>481</v>
      </c>
      <c r="R720" s="219" t="s">
        <v>21</v>
      </c>
      <c r="S720" s="420">
        <v>100</v>
      </c>
      <c r="T720" s="26" t="s">
        <v>998</v>
      </c>
      <c r="U720" s="26" t="s">
        <v>998</v>
      </c>
    </row>
    <row r="721" spans="1:21" customFormat="1" ht="40.5" hidden="1" customHeight="1" x14ac:dyDescent="0.25">
      <c r="A721" s="1"/>
      <c r="B721" s="628"/>
      <c r="C721" s="614"/>
      <c r="D721" s="611"/>
      <c r="E721" s="16">
        <v>2</v>
      </c>
      <c r="F721" s="184" t="s">
        <v>507</v>
      </c>
      <c r="G721" s="12">
        <v>51.49</v>
      </c>
      <c r="H721" s="267">
        <v>623544</v>
      </c>
      <c r="I721" s="120">
        <f>+G721-G720</f>
        <v>6.490000000000002</v>
      </c>
      <c r="J721" s="526"/>
      <c r="K721" s="210">
        <v>0</v>
      </c>
      <c r="L721" s="24" t="s">
        <v>21</v>
      </c>
      <c r="M721" s="14">
        <v>100</v>
      </c>
      <c r="N721" s="270" t="s">
        <v>481</v>
      </c>
      <c r="O721" s="14">
        <v>426</v>
      </c>
      <c r="P721" s="213"/>
      <c r="Q721" s="30" t="s">
        <v>481</v>
      </c>
      <c r="R721" s="20"/>
      <c r="S721" s="421"/>
      <c r="T721" s="26" t="s">
        <v>998</v>
      </c>
      <c r="U721" s="26"/>
    </row>
    <row r="722" spans="1:21" customFormat="1" ht="26.1" hidden="1" customHeight="1" x14ac:dyDescent="0.25">
      <c r="A722" s="1"/>
      <c r="B722" s="628"/>
      <c r="C722" s="614"/>
      <c r="D722" s="611"/>
      <c r="E722" s="16">
        <v>3</v>
      </c>
      <c r="F722" s="184" t="s">
        <v>500</v>
      </c>
      <c r="G722" s="12">
        <v>58.15</v>
      </c>
      <c r="H722" s="267">
        <v>704197</v>
      </c>
      <c r="I722" s="120">
        <f>+G722-G720</f>
        <v>13.149999999999999</v>
      </c>
      <c r="J722" s="526"/>
      <c r="K722" s="210">
        <v>0</v>
      </c>
      <c r="L722" s="24" t="s">
        <v>21</v>
      </c>
      <c r="M722" s="14">
        <v>100</v>
      </c>
      <c r="N722" s="270" t="s">
        <v>481</v>
      </c>
      <c r="O722" s="14">
        <v>426</v>
      </c>
      <c r="P722" s="213"/>
      <c r="Q722" s="30" t="s">
        <v>481</v>
      </c>
      <c r="R722" s="20"/>
      <c r="S722" s="421"/>
      <c r="T722" s="26" t="s">
        <v>998</v>
      </c>
      <c r="U722" s="26"/>
    </row>
    <row r="723" spans="1:21" customFormat="1" ht="59.1" hidden="1" customHeight="1" x14ac:dyDescent="0.25">
      <c r="A723" s="1"/>
      <c r="B723" s="628"/>
      <c r="C723" s="614"/>
      <c r="D723" s="611"/>
      <c r="E723" s="16">
        <v>4</v>
      </c>
      <c r="F723" s="184" t="s">
        <v>501</v>
      </c>
      <c r="G723" s="12">
        <v>457.71</v>
      </c>
      <c r="H723" s="267">
        <v>5542868</v>
      </c>
      <c r="I723" s="120">
        <f>+G723-G720</f>
        <v>412.71</v>
      </c>
      <c r="J723" s="526"/>
      <c r="K723" s="210">
        <v>0</v>
      </c>
      <c r="L723" s="24" t="s">
        <v>21</v>
      </c>
      <c r="M723" s="14">
        <v>100</v>
      </c>
      <c r="N723" s="270" t="s">
        <v>481</v>
      </c>
      <c r="O723" s="14">
        <v>426</v>
      </c>
      <c r="P723" s="213"/>
      <c r="Q723" s="30" t="s">
        <v>481</v>
      </c>
      <c r="R723" s="20"/>
      <c r="S723" s="421"/>
      <c r="T723" s="26" t="s">
        <v>998</v>
      </c>
      <c r="U723" s="26"/>
    </row>
    <row r="724" spans="1:21" customFormat="1" ht="47.25" hidden="1" customHeight="1" thickBot="1" x14ac:dyDescent="0.3">
      <c r="A724" s="1"/>
      <c r="B724" s="628"/>
      <c r="C724" s="615"/>
      <c r="D724" s="612"/>
      <c r="E724" s="185">
        <v>5</v>
      </c>
      <c r="F724" s="186" t="s">
        <v>508</v>
      </c>
      <c r="G724" s="187">
        <v>1038.5</v>
      </c>
      <c r="H724" s="268">
        <v>12576235</v>
      </c>
      <c r="I724" s="120">
        <f>+G724-G720</f>
        <v>993.5</v>
      </c>
      <c r="J724" s="526"/>
      <c r="K724" s="210">
        <v>0</v>
      </c>
      <c r="L724" s="499" t="s">
        <v>21</v>
      </c>
      <c r="M724" s="423">
        <v>100</v>
      </c>
      <c r="N724" s="271" t="s">
        <v>481</v>
      </c>
      <c r="O724" s="423">
        <v>426</v>
      </c>
      <c r="P724" s="225"/>
      <c r="Q724" s="224" t="s">
        <v>481</v>
      </c>
      <c r="R724" s="366"/>
      <c r="S724" s="424"/>
      <c r="T724" s="26" t="s">
        <v>998</v>
      </c>
      <c r="U724" s="26"/>
    </row>
    <row r="725" spans="1:21" customFormat="1" ht="40.5" hidden="1" customHeight="1" x14ac:dyDescent="0.25">
      <c r="A725" s="1"/>
      <c r="B725" s="674">
        <v>90138</v>
      </c>
      <c r="C725" s="613">
        <v>90138</v>
      </c>
      <c r="D725" s="610" t="s">
        <v>509</v>
      </c>
      <c r="E725" s="181">
        <v>1</v>
      </c>
      <c r="F725" s="182" t="s">
        <v>498</v>
      </c>
      <c r="G725" s="183">
        <v>0</v>
      </c>
      <c r="H725" s="266">
        <v>0</v>
      </c>
      <c r="I725" s="120"/>
      <c r="J725" s="292"/>
      <c r="K725" s="210">
        <v>0</v>
      </c>
      <c r="L725" s="498" t="s">
        <v>21</v>
      </c>
      <c r="M725" s="391">
        <v>0</v>
      </c>
      <c r="N725" s="269" t="s">
        <v>481</v>
      </c>
      <c r="O725" s="391">
        <v>426</v>
      </c>
      <c r="P725" s="419"/>
      <c r="Q725" s="218" t="s">
        <v>481</v>
      </c>
      <c r="R725" s="219" t="s">
        <v>21</v>
      </c>
      <c r="S725" s="420">
        <v>0</v>
      </c>
      <c r="T725" s="26" t="s">
        <v>998</v>
      </c>
      <c r="U725" s="26" t="s">
        <v>998</v>
      </c>
    </row>
    <row r="726" spans="1:21" customFormat="1" ht="40.5" hidden="1" customHeight="1" x14ac:dyDescent="0.25">
      <c r="A726" s="1"/>
      <c r="B726" s="675"/>
      <c r="C726" s="614"/>
      <c r="D726" s="611"/>
      <c r="E726" s="16">
        <v>2</v>
      </c>
      <c r="F726" s="184" t="s">
        <v>507</v>
      </c>
      <c r="G726" s="12">
        <v>0</v>
      </c>
      <c r="H726" s="267">
        <v>0</v>
      </c>
      <c r="I726" s="120"/>
      <c r="J726" s="292"/>
      <c r="K726" s="210">
        <v>0</v>
      </c>
      <c r="L726" s="24" t="s">
        <v>21</v>
      </c>
      <c r="M726" s="14">
        <v>0</v>
      </c>
      <c r="N726" s="270" t="s">
        <v>481</v>
      </c>
      <c r="O726" s="14">
        <v>426</v>
      </c>
      <c r="P726" s="213"/>
      <c r="Q726" s="30" t="s">
        <v>481</v>
      </c>
      <c r="R726" s="20"/>
      <c r="S726" s="421"/>
      <c r="T726" s="26" t="s">
        <v>998</v>
      </c>
      <c r="U726" s="26"/>
    </row>
    <row r="727" spans="1:21" customFormat="1" ht="26.25" hidden="1" customHeight="1" x14ac:dyDescent="0.25">
      <c r="A727" s="1"/>
      <c r="B727" s="675"/>
      <c r="C727" s="614"/>
      <c r="D727" s="611"/>
      <c r="E727" s="16">
        <v>3</v>
      </c>
      <c r="F727" s="184" t="s">
        <v>500</v>
      </c>
      <c r="G727" s="12">
        <v>0</v>
      </c>
      <c r="H727" s="267">
        <v>0</v>
      </c>
      <c r="I727" s="120"/>
      <c r="J727" s="292"/>
      <c r="K727" s="210">
        <v>0</v>
      </c>
      <c r="L727" s="24" t="s">
        <v>21</v>
      </c>
      <c r="M727" s="14">
        <v>0</v>
      </c>
      <c r="N727" s="270" t="s">
        <v>481</v>
      </c>
      <c r="O727" s="14">
        <v>426</v>
      </c>
      <c r="P727" s="213"/>
      <c r="Q727" s="30" t="s">
        <v>481</v>
      </c>
      <c r="R727" s="20"/>
      <c r="S727" s="421"/>
      <c r="T727" s="26" t="s">
        <v>998</v>
      </c>
      <c r="U727" s="26"/>
    </row>
    <row r="728" spans="1:21" customFormat="1" ht="51.6" hidden="1" customHeight="1" x14ac:dyDescent="0.25">
      <c r="A728" s="1"/>
      <c r="B728" s="675"/>
      <c r="C728" s="614"/>
      <c r="D728" s="611"/>
      <c r="E728" s="16">
        <v>4</v>
      </c>
      <c r="F728" s="184" t="s">
        <v>501</v>
      </c>
      <c r="G728" s="12">
        <v>0</v>
      </c>
      <c r="H728" s="267">
        <v>0</v>
      </c>
      <c r="I728" s="120"/>
      <c r="J728" s="292"/>
      <c r="K728" s="210">
        <v>0</v>
      </c>
      <c r="L728" s="24" t="s">
        <v>21</v>
      </c>
      <c r="M728" s="14">
        <v>0</v>
      </c>
      <c r="N728" s="270" t="s">
        <v>481</v>
      </c>
      <c r="O728" s="14">
        <v>426</v>
      </c>
      <c r="P728" s="213"/>
      <c r="Q728" s="30" t="s">
        <v>481</v>
      </c>
      <c r="R728" s="20"/>
      <c r="S728" s="421"/>
      <c r="T728" s="26" t="s">
        <v>998</v>
      </c>
      <c r="U728" s="26"/>
    </row>
    <row r="729" spans="1:21" customFormat="1" ht="43.5" hidden="1" customHeight="1" thickBot="1" x14ac:dyDescent="0.3">
      <c r="A729" s="1"/>
      <c r="B729" s="675"/>
      <c r="C729" s="615"/>
      <c r="D729" s="612"/>
      <c r="E729" s="185">
        <v>5</v>
      </c>
      <c r="F729" s="186" t="s">
        <v>508</v>
      </c>
      <c r="G729" s="187">
        <v>0</v>
      </c>
      <c r="H729" s="268">
        <v>0</v>
      </c>
      <c r="I729" s="120"/>
      <c r="J729" s="292"/>
      <c r="K729" s="210">
        <v>0</v>
      </c>
      <c r="L729" s="499" t="s">
        <v>21</v>
      </c>
      <c r="M729" s="423">
        <v>0</v>
      </c>
      <c r="N729" s="271" t="s">
        <v>481</v>
      </c>
      <c r="O729" s="423">
        <v>426</v>
      </c>
      <c r="P729" s="225"/>
      <c r="Q729" s="224" t="s">
        <v>481</v>
      </c>
      <c r="R729" s="366"/>
      <c r="S729" s="424"/>
      <c r="T729" s="26" t="s">
        <v>998</v>
      </c>
      <c r="U729" s="26"/>
    </row>
    <row r="730" spans="1:21" customFormat="1" ht="32.25" hidden="1" customHeight="1" x14ac:dyDescent="0.25">
      <c r="A730" s="1"/>
      <c r="B730" s="628">
        <v>400178</v>
      </c>
      <c r="C730" s="613" t="s">
        <v>510</v>
      </c>
      <c r="D730" s="610" t="s">
        <v>511</v>
      </c>
      <c r="E730" s="181">
        <v>1</v>
      </c>
      <c r="F730" s="182" t="s">
        <v>512</v>
      </c>
      <c r="G730" s="183">
        <v>43.77</v>
      </c>
      <c r="H730" s="266">
        <v>530055</v>
      </c>
      <c r="I730" s="120"/>
      <c r="J730" s="292"/>
      <c r="K730" s="210">
        <v>0</v>
      </c>
      <c r="L730" s="498" t="s">
        <v>21</v>
      </c>
      <c r="M730" s="391">
        <v>100</v>
      </c>
      <c r="N730" s="269" t="s">
        <v>481</v>
      </c>
      <c r="O730" s="391">
        <v>426</v>
      </c>
      <c r="P730" s="419"/>
      <c r="Q730" s="218" t="s">
        <v>481</v>
      </c>
      <c r="R730" s="219" t="s">
        <v>21</v>
      </c>
      <c r="S730" s="420">
        <v>100</v>
      </c>
      <c r="T730" s="26" t="s">
        <v>998</v>
      </c>
      <c r="U730" s="26" t="s">
        <v>998</v>
      </c>
    </row>
    <row r="731" spans="1:21" customFormat="1" ht="32.25" hidden="1" customHeight="1" x14ac:dyDescent="0.25">
      <c r="A731" s="1"/>
      <c r="B731" s="628"/>
      <c r="C731" s="614"/>
      <c r="D731" s="611"/>
      <c r="E731" s="16">
        <v>2</v>
      </c>
      <c r="F731" s="184" t="s">
        <v>513</v>
      </c>
      <c r="G731" s="12">
        <v>178.43</v>
      </c>
      <c r="H731" s="267">
        <v>2160787</v>
      </c>
      <c r="I731" s="120">
        <f>+G731-G730</f>
        <v>134.66</v>
      </c>
      <c r="J731" s="526"/>
      <c r="K731" s="210">
        <v>0</v>
      </c>
      <c r="L731" s="24" t="s">
        <v>21</v>
      </c>
      <c r="M731" s="14">
        <v>100</v>
      </c>
      <c r="N731" s="270" t="s">
        <v>481</v>
      </c>
      <c r="O731" s="14">
        <v>426</v>
      </c>
      <c r="P731" s="213"/>
      <c r="Q731" s="30" t="s">
        <v>481</v>
      </c>
      <c r="R731" s="20"/>
      <c r="S731" s="421"/>
      <c r="T731" s="26" t="s">
        <v>998</v>
      </c>
      <c r="U731" s="26"/>
    </row>
    <row r="732" spans="1:21" customFormat="1" ht="32.25" hidden="1" customHeight="1" x14ac:dyDescent="0.25">
      <c r="A732" s="1"/>
      <c r="B732" s="628"/>
      <c r="C732" s="614"/>
      <c r="D732" s="611"/>
      <c r="E732" s="16">
        <v>3</v>
      </c>
      <c r="F732" s="184" t="s">
        <v>514</v>
      </c>
      <c r="G732" s="12">
        <v>155.22999999999999</v>
      </c>
      <c r="H732" s="267">
        <v>1879835</v>
      </c>
      <c r="I732" s="120">
        <f>+G732-G730</f>
        <v>111.45999999999998</v>
      </c>
      <c r="J732" s="526"/>
      <c r="K732" s="210">
        <v>0</v>
      </c>
      <c r="L732" s="24" t="s">
        <v>21</v>
      </c>
      <c r="M732" s="14">
        <v>100</v>
      </c>
      <c r="N732" s="270" t="s">
        <v>481</v>
      </c>
      <c r="O732" s="14">
        <v>426</v>
      </c>
      <c r="P732" s="213"/>
      <c r="Q732" s="30" t="s">
        <v>481</v>
      </c>
      <c r="R732" s="20"/>
      <c r="S732" s="421"/>
      <c r="T732" s="26" t="s">
        <v>998</v>
      </c>
      <c r="U732" s="26"/>
    </row>
    <row r="733" spans="1:21" customFormat="1" ht="32.25" hidden="1" customHeight="1" thickBot="1" x14ac:dyDescent="0.3">
      <c r="A733" s="1"/>
      <c r="B733" s="628"/>
      <c r="C733" s="615"/>
      <c r="D733" s="612"/>
      <c r="E733" s="185">
        <v>4</v>
      </c>
      <c r="F733" s="186" t="s">
        <v>515</v>
      </c>
      <c r="G733" s="187">
        <v>263.8</v>
      </c>
      <c r="H733" s="268">
        <v>3194618</v>
      </c>
      <c r="I733" s="120">
        <f>+G733-G730</f>
        <v>220.03</v>
      </c>
      <c r="J733" s="526"/>
      <c r="K733" s="210">
        <v>0</v>
      </c>
      <c r="L733" s="499" t="s">
        <v>21</v>
      </c>
      <c r="M733" s="423">
        <v>100</v>
      </c>
      <c r="N733" s="271" t="s">
        <v>481</v>
      </c>
      <c r="O733" s="423">
        <v>426</v>
      </c>
      <c r="P733" s="225"/>
      <c r="Q733" s="224" t="s">
        <v>481</v>
      </c>
      <c r="R733" s="366"/>
      <c r="S733" s="424"/>
      <c r="T733" s="26" t="s">
        <v>998</v>
      </c>
      <c r="U733" s="26"/>
    </row>
    <row r="734" spans="1:21" customFormat="1" ht="32.25" hidden="1" customHeight="1" x14ac:dyDescent="0.25">
      <c r="A734" s="1"/>
      <c r="B734" s="628">
        <v>90139</v>
      </c>
      <c r="C734" s="613">
        <v>90139</v>
      </c>
      <c r="D734" s="610" t="s">
        <v>516</v>
      </c>
      <c r="E734" s="181">
        <v>1</v>
      </c>
      <c r="F734" s="182" t="s">
        <v>512</v>
      </c>
      <c r="G734" s="183">
        <v>0</v>
      </c>
      <c r="H734" s="266">
        <v>0</v>
      </c>
      <c r="I734" s="120"/>
      <c r="J734" s="292"/>
      <c r="K734" s="210">
        <v>0</v>
      </c>
      <c r="L734" s="498" t="s">
        <v>21</v>
      </c>
      <c r="M734" s="391">
        <v>0</v>
      </c>
      <c r="N734" s="269" t="s">
        <v>481</v>
      </c>
      <c r="O734" s="391">
        <v>426</v>
      </c>
      <c r="P734" s="419"/>
      <c r="Q734" s="218" t="s">
        <v>481</v>
      </c>
      <c r="R734" s="219" t="s">
        <v>21</v>
      </c>
      <c r="S734" s="420">
        <v>0</v>
      </c>
      <c r="T734" s="26" t="s">
        <v>998</v>
      </c>
      <c r="U734" s="26" t="s">
        <v>998</v>
      </c>
    </row>
    <row r="735" spans="1:21" customFormat="1" ht="32.25" hidden="1" customHeight="1" x14ac:dyDescent="0.25">
      <c r="A735" s="1"/>
      <c r="B735" s="628"/>
      <c r="C735" s="614"/>
      <c r="D735" s="611"/>
      <c r="E735" s="16">
        <v>2</v>
      </c>
      <c r="F735" s="184" t="s">
        <v>513</v>
      </c>
      <c r="G735" s="12">
        <v>0</v>
      </c>
      <c r="H735" s="267">
        <v>0</v>
      </c>
      <c r="I735" s="120"/>
      <c r="J735" s="292"/>
      <c r="K735" s="210">
        <v>0</v>
      </c>
      <c r="L735" s="24" t="s">
        <v>21</v>
      </c>
      <c r="M735" s="14">
        <v>0</v>
      </c>
      <c r="N735" s="270" t="s">
        <v>481</v>
      </c>
      <c r="O735" s="14">
        <v>426</v>
      </c>
      <c r="P735" s="213"/>
      <c r="Q735" s="30" t="s">
        <v>481</v>
      </c>
      <c r="R735" s="20"/>
      <c r="S735" s="421"/>
      <c r="T735" s="26" t="s">
        <v>998</v>
      </c>
      <c r="U735" s="26"/>
    </row>
    <row r="736" spans="1:21" customFormat="1" ht="32.25" hidden="1" customHeight="1" x14ac:dyDescent="0.25">
      <c r="A736" s="1"/>
      <c r="B736" s="628"/>
      <c r="C736" s="614"/>
      <c r="D736" s="611"/>
      <c r="E736" s="16">
        <v>3</v>
      </c>
      <c r="F736" s="184" t="s">
        <v>514</v>
      </c>
      <c r="G736" s="12">
        <v>0</v>
      </c>
      <c r="H736" s="267">
        <v>0</v>
      </c>
      <c r="I736" s="120"/>
      <c r="J736" s="292"/>
      <c r="K736" s="210">
        <v>0</v>
      </c>
      <c r="L736" s="24" t="s">
        <v>21</v>
      </c>
      <c r="M736" s="14">
        <v>0</v>
      </c>
      <c r="N736" s="270" t="s">
        <v>481</v>
      </c>
      <c r="O736" s="14">
        <v>426</v>
      </c>
      <c r="P736" s="213"/>
      <c r="Q736" s="30" t="s">
        <v>481</v>
      </c>
      <c r="R736" s="20"/>
      <c r="S736" s="421"/>
      <c r="T736" s="26" t="s">
        <v>998</v>
      </c>
      <c r="U736" s="26"/>
    </row>
    <row r="737" spans="1:21" customFormat="1" ht="32.25" hidden="1" customHeight="1" thickBot="1" x14ac:dyDescent="0.3">
      <c r="A737" s="1"/>
      <c r="B737" s="628"/>
      <c r="C737" s="615"/>
      <c r="D737" s="612"/>
      <c r="E737" s="185">
        <v>4</v>
      </c>
      <c r="F737" s="186" t="s">
        <v>515</v>
      </c>
      <c r="G737" s="187">
        <v>0</v>
      </c>
      <c r="H737" s="268">
        <v>0</v>
      </c>
      <c r="I737" s="120"/>
      <c r="J737" s="292"/>
      <c r="K737" s="210">
        <v>0</v>
      </c>
      <c r="L737" s="499" t="s">
        <v>21</v>
      </c>
      <c r="M737" s="423">
        <v>0</v>
      </c>
      <c r="N737" s="271" t="s">
        <v>481</v>
      </c>
      <c r="O737" s="423">
        <v>426</v>
      </c>
      <c r="P737" s="225"/>
      <c r="Q737" s="224" t="s">
        <v>481</v>
      </c>
      <c r="R737" s="366"/>
      <c r="S737" s="424"/>
      <c r="T737" s="26" t="s">
        <v>998</v>
      </c>
      <c r="U737" s="26"/>
    </row>
    <row r="738" spans="1:21" customFormat="1" hidden="1" x14ac:dyDescent="0.25">
      <c r="A738" s="1"/>
      <c r="B738" s="59">
        <v>4002</v>
      </c>
      <c r="C738" s="193">
        <v>4002</v>
      </c>
      <c r="D738" s="703" t="s">
        <v>517</v>
      </c>
      <c r="E738" s="704"/>
      <c r="F738" s="704"/>
      <c r="G738" s="555"/>
      <c r="H738" s="231"/>
      <c r="I738" s="505"/>
      <c r="J738" s="525"/>
      <c r="K738" s="210">
        <v>0</v>
      </c>
      <c r="L738" s="416" t="s">
        <v>42</v>
      </c>
      <c r="M738" s="425" t="s">
        <v>42</v>
      </c>
      <c r="N738" s="425" t="s">
        <v>42</v>
      </c>
      <c r="O738" s="425" t="s">
        <v>42</v>
      </c>
      <c r="P738" s="417"/>
      <c r="Q738" s="337"/>
      <c r="R738" s="425" t="s">
        <v>42</v>
      </c>
      <c r="S738" s="425" t="s">
        <v>42</v>
      </c>
      <c r="T738" s="425" t="s">
        <v>42</v>
      </c>
      <c r="U738" s="299" t="s">
        <v>41</v>
      </c>
    </row>
    <row r="739" spans="1:21" customFormat="1" ht="42.75" hidden="1" x14ac:dyDescent="0.25">
      <c r="A739" s="1"/>
      <c r="B739" s="59">
        <v>40022</v>
      </c>
      <c r="C739" s="15" t="s">
        <v>518</v>
      </c>
      <c r="D739" s="58" t="s">
        <v>519</v>
      </c>
      <c r="E739" s="16"/>
      <c r="F739" s="16" t="s">
        <v>20</v>
      </c>
      <c r="G739" s="12">
        <v>12.68</v>
      </c>
      <c r="H739" s="229">
        <v>153555</v>
      </c>
      <c r="I739" s="505"/>
      <c r="J739" s="292"/>
      <c r="K739" s="210">
        <v>0</v>
      </c>
      <c r="L739" s="24" t="s">
        <v>181</v>
      </c>
      <c r="M739" s="14">
        <v>100</v>
      </c>
      <c r="N739" s="37" t="s">
        <v>520</v>
      </c>
      <c r="O739" s="14">
        <v>454</v>
      </c>
      <c r="P739" s="213"/>
      <c r="Q7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20" t="s">
        <v>181</v>
      </c>
      <c r="S739" s="14">
        <v>100</v>
      </c>
      <c r="T739" s="26" t="s">
        <v>998</v>
      </c>
      <c r="U739" s="26" t="s">
        <v>998</v>
      </c>
    </row>
    <row r="740" spans="1:21" customFormat="1" ht="50.1" hidden="1" customHeight="1" x14ac:dyDescent="0.25">
      <c r="A740" s="1"/>
      <c r="B740" s="57">
        <v>40023</v>
      </c>
      <c r="C740" s="104" t="s">
        <v>521</v>
      </c>
      <c r="D740" s="106" t="s">
        <v>988</v>
      </c>
      <c r="E740" s="89"/>
      <c r="F740" s="89" t="s">
        <v>20</v>
      </c>
      <c r="G740" s="90">
        <v>28.54</v>
      </c>
      <c r="H740" s="229">
        <v>345619</v>
      </c>
      <c r="I740" s="505"/>
      <c r="J740" s="467"/>
      <c r="K740" s="210">
        <v>0</v>
      </c>
      <c r="L740" s="172" t="s">
        <v>417</v>
      </c>
      <c r="M740" s="468">
        <v>100</v>
      </c>
      <c r="N740" s="469" t="s">
        <v>520</v>
      </c>
      <c r="O740" s="468">
        <v>454</v>
      </c>
      <c r="P740" s="213"/>
      <c r="Q7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20" t="s">
        <v>417</v>
      </c>
      <c r="S740" s="14">
        <v>100</v>
      </c>
      <c r="T740" s="26" t="s">
        <v>998</v>
      </c>
      <c r="U740" s="26" t="s">
        <v>998</v>
      </c>
    </row>
    <row r="741" spans="1:21" customFormat="1" ht="28.5" hidden="1" x14ac:dyDescent="0.25">
      <c r="A741" s="1"/>
      <c r="B741" s="57">
        <v>40024</v>
      </c>
      <c r="C741" s="104" t="s">
        <v>522</v>
      </c>
      <c r="D741" s="106" t="s">
        <v>523</v>
      </c>
      <c r="E741" s="89"/>
      <c r="F741" s="89" t="s">
        <v>20</v>
      </c>
      <c r="G741" s="90">
        <v>2.19</v>
      </c>
      <c r="H741" s="229">
        <v>26521</v>
      </c>
      <c r="I741" s="505"/>
      <c r="J741" s="210"/>
      <c r="K741" s="210">
        <v>0</v>
      </c>
      <c r="L741" s="176" t="s">
        <v>417</v>
      </c>
      <c r="M741" s="25">
        <v>100</v>
      </c>
      <c r="N741" s="37" t="s">
        <v>520</v>
      </c>
      <c r="O741" s="25">
        <v>454</v>
      </c>
      <c r="P741" s="211"/>
      <c r="Q7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20" t="s">
        <v>417</v>
      </c>
      <c r="S741" s="25">
        <v>100</v>
      </c>
      <c r="T741" s="26" t="s">
        <v>998</v>
      </c>
      <c r="U741" s="26" t="s">
        <v>998</v>
      </c>
    </row>
    <row r="742" spans="1:21" customFormat="1" ht="28.5" hidden="1" x14ac:dyDescent="0.25">
      <c r="A742" s="1"/>
      <c r="B742" s="57">
        <v>40025</v>
      </c>
      <c r="C742" s="101" t="s">
        <v>524</v>
      </c>
      <c r="D742" s="113" t="s">
        <v>525</v>
      </c>
      <c r="E742" s="99"/>
      <c r="F742" s="99" t="s">
        <v>20</v>
      </c>
      <c r="G742" s="107">
        <v>13.91</v>
      </c>
      <c r="H742" s="250">
        <v>168450</v>
      </c>
      <c r="I742" s="505"/>
      <c r="J742" s="210"/>
      <c r="K742" s="210">
        <v>0</v>
      </c>
      <c r="L742" s="414" t="s">
        <v>417</v>
      </c>
      <c r="M742" s="299">
        <v>100</v>
      </c>
      <c r="N742" s="209" t="s">
        <v>520</v>
      </c>
      <c r="O742" s="299">
        <v>454</v>
      </c>
      <c r="P742" s="334"/>
      <c r="Q742"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406" t="s">
        <v>417</v>
      </c>
      <c r="S742" s="299">
        <v>100</v>
      </c>
      <c r="T742" s="26" t="s">
        <v>998</v>
      </c>
      <c r="U742" s="26" t="s">
        <v>998</v>
      </c>
    </row>
    <row r="743" spans="1:21" customFormat="1" ht="23.25" hidden="1" customHeight="1" x14ac:dyDescent="0.25">
      <c r="A743" s="23"/>
      <c r="B743" s="57">
        <v>40026</v>
      </c>
      <c r="C743" s="595" t="s">
        <v>526</v>
      </c>
      <c r="D743" s="586" t="s">
        <v>527</v>
      </c>
      <c r="E743" s="109">
        <v>1</v>
      </c>
      <c r="F743" s="109" t="s">
        <v>528</v>
      </c>
      <c r="G743" s="110">
        <v>29.99</v>
      </c>
      <c r="H743" s="266">
        <v>363179</v>
      </c>
      <c r="I743" s="120"/>
      <c r="J743" s="212"/>
      <c r="K743" s="210">
        <v>0</v>
      </c>
      <c r="L743" s="498" t="s">
        <v>21</v>
      </c>
      <c r="M743" s="215">
        <v>100</v>
      </c>
      <c r="N743" s="216" t="s">
        <v>520</v>
      </c>
      <c r="O743" s="215">
        <v>454</v>
      </c>
      <c r="P743" s="217"/>
      <c r="Q74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19" t="s">
        <v>21</v>
      </c>
      <c r="S743" s="304">
        <v>100</v>
      </c>
      <c r="T743" s="26" t="s">
        <v>998</v>
      </c>
      <c r="U743" s="26" t="s">
        <v>998</v>
      </c>
    </row>
    <row r="744" spans="1:21" customFormat="1" ht="23.25" hidden="1" customHeight="1" x14ac:dyDescent="0.25">
      <c r="A744" s="15" t="s">
        <v>529</v>
      </c>
      <c r="B744" s="57"/>
      <c r="C744" s="596"/>
      <c r="D744" s="587"/>
      <c r="E744" s="89">
        <v>2</v>
      </c>
      <c r="F744" s="89" t="s">
        <v>530</v>
      </c>
      <c r="G744" s="90">
        <v>30.88</v>
      </c>
      <c r="H744" s="267">
        <v>373957</v>
      </c>
      <c r="I744" s="120">
        <f>+G744-G743</f>
        <v>0.89000000000000057</v>
      </c>
      <c r="J744" s="212"/>
      <c r="K744" s="210">
        <v>0</v>
      </c>
      <c r="L744" s="24" t="s">
        <v>21</v>
      </c>
      <c r="M744" s="25">
        <v>100</v>
      </c>
      <c r="N744" s="37" t="s">
        <v>520</v>
      </c>
      <c r="O744" s="25">
        <v>454</v>
      </c>
      <c r="P744" s="211"/>
      <c r="Q744" s="30"/>
      <c r="R744" s="294"/>
      <c r="S744" s="305"/>
      <c r="T744" s="26" t="s">
        <v>998</v>
      </c>
      <c r="U744" s="26"/>
    </row>
    <row r="745" spans="1:21" customFormat="1" ht="23.25" hidden="1" customHeight="1" x14ac:dyDescent="0.25">
      <c r="A745" s="15" t="s">
        <v>531</v>
      </c>
      <c r="B745" s="57"/>
      <c r="C745" s="596"/>
      <c r="D745" s="587"/>
      <c r="E745" s="89">
        <v>3</v>
      </c>
      <c r="F745" s="89" t="s">
        <v>532</v>
      </c>
      <c r="G745" s="90">
        <v>31.77</v>
      </c>
      <c r="H745" s="267">
        <v>384735</v>
      </c>
      <c r="I745" s="120">
        <f>+G745-G743</f>
        <v>1.7800000000000011</v>
      </c>
      <c r="J745" s="212"/>
      <c r="K745" s="210">
        <v>0</v>
      </c>
      <c r="L745" s="24" t="s">
        <v>21</v>
      </c>
      <c r="M745" s="25">
        <v>100</v>
      </c>
      <c r="N745" s="37" t="s">
        <v>520</v>
      </c>
      <c r="O745" s="25">
        <v>454</v>
      </c>
      <c r="P745" s="211"/>
      <c r="Q745" s="30"/>
      <c r="R745" s="294"/>
      <c r="S745" s="305"/>
      <c r="T745" s="26" t="s">
        <v>998</v>
      </c>
      <c r="U745" s="26"/>
    </row>
    <row r="746" spans="1:21" customFormat="1" ht="23.25" hidden="1" customHeight="1" thickBot="1" x14ac:dyDescent="0.3">
      <c r="A746" s="15" t="s">
        <v>533</v>
      </c>
      <c r="B746" s="57"/>
      <c r="C746" s="597"/>
      <c r="D746" s="588"/>
      <c r="E746" s="111">
        <v>4</v>
      </c>
      <c r="F746" s="111" t="s">
        <v>534</v>
      </c>
      <c r="G746" s="112">
        <v>34.01</v>
      </c>
      <c r="H746" s="268">
        <v>411861</v>
      </c>
      <c r="I746" s="120">
        <f>+G746-G743</f>
        <v>4.0199999999999996</v>
      </c>
      <c r="J746" s="212"/>
      <c r="K746" s="210">
        <v>0</v>
      </c>
      <c r="L746" s="499" t="s">
        <v>21</v>
      </c>
      <c r="M746" s="221">
        <v>100</v>
      </c>
      <c r="N746" s="222" t="s">
        <v>520</v>
      </c>
      <c r="O746" s="221">
        <v>454</v>
      </c>
      <c r="P746" s="223"/>
      <c r="Q746" s="224"/>
      <c r="R746" s="295"/>
      <c r="S746" s="309"/>
      <c r="T746" s="26" t="s">
        <v>998</v>
      </c>
      <c r="U746" s="26"/>
    </row>
    <row r="747" spans="1:21" customFormat="1" ht="19.5" hidden="1" customHeight="1" x14ac:dyDescent="0.25">
      <c r="A747" s="23"/>
      <c r="B747" s="57">
        <v>400210</v>
      </c>
      <c r="C747" s="622" t="s">
        <v>535</v>
      </c>
      <c r="D747" s="625" t="s">
        <v>987</v>
      </c>
      <c r="E747" s="137">
        <v>1</v>
      </c>
      <c r="F747" s="137" t="s">
        <v>536</v>
      </c>
      <c r="G747" s="110">
        <v>45.81</v>
      </c>
      <c r="H747" s="266">
        <v>554759</v>
      </c>
      <c r="I747" s="120"/>
      <c r="J747" s="286"/>
      <c r="K747" s="210">
        <v>0</v>
      </c>
      <c r="L747" s="302" t="s">
        <v>181</v>
      </c>
      <c r="M747" s="215">
        <v>100</v>
      </c>
      <c r="N747" s="216" t="s">
        <v>520</v>
      </c>
      <c r="O747" s="215">
        <v>454</v>
      </c>
      <c r="P747" s="217"/>
      <c r="Q74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19" t="s">
        <v>181</v>
      </c>
      <c r="S747" s="304">
        <v>100</v>
      </c>
      <c r="T747" s="26" t="s">
        <v>998</v>
      </c>
      <c r="U747" s="26" t="s">
        <v>998</v>
      </c>
    </row>
    <row r="748" spans="1:21" ht="19.5" hidden="1" customHeight="1" x14ac:dyDescent="0.25">
      <c r="A748" s="15" t="s">
        <v>537</v>
      </c>
      <c r="B748" s="57"/>
      <c r="C748" s="623"/>
      <c r="D748" s="626"/>
      <c r="E748" s="97">
        <v>2</v>
      </c>
      <c r="F748" s="27" t="s">
        <v>538</v>
      </c>
      <c r="G748" s="264">
        <v>48.48</v>
      </c>
      <c r="H748" s="267">
        <v>587093</v>
      </c>
      <c r="I748" s="120">
        <f>+G748-G747</f>
        <v>2.6699999999999946</v>
      </c>
      <c r="J748" s="212"/>
      <c r="K748" s="210">
        <v>0</v>
      </c>
      <c r="L748" s="17" t="s">
        <v>181</v>
      </c>
      <c r="M748" s="25">
        <v>100</v>
      </c>
      <c r="N748" s="37" t="s">
        <v>520</v>
      </c>
      <c r="O748" s="25"/>
      <c r="P748" s="211"/>
      <c r="Q748" s="317"/>
      <c r="R748" s="294"/>
      <c r="S748" s="305"/>
      <c r="T748" s="26" t="s">
        <v>998</v>
      </c>
      <c r="U748" s="26"/>
    </row>
    <row r="749" spans="1:21" ht="19.5" hidden="1" customHeight="1" x14ac:dyDescent="0.25">
      <c r="A749" s="15" t="s">
        <v>539</v>
      </c>
      <c r="B749" s="57"/>
      <c r="C749" s="623"/>
      <c r="D749" s="626"/>
      <c r="E749" s="97">
        <v>3</v>
      </c>
      <c r="F749" s="27" t="s">
        <v>540</v>
      </c>
      <c r="G749" s="264">
        <v>51.87</v>
      </c>
      <c r="H749" s="267">
        <v>628146</v>
      </c>
      <c r="I749" s="120">
        <f>+G749-G747</f>
        <v>6.0599999999999952</v>
      </c>
      <c r="J749" s="212"/>
      <c r="K749" s="210">
        <v>0</v>
      </c>
      <c r="L749" s="17" t="s">
        <v>181</v>
      </c>
      <c r="M749" s="25">
        <v>100</v>
      </c>
      <c r="N749" s="37" t="s">
        <v>520</v>
      </c>
      <c r="O749" s="25"/>
      <c r="P749" s="211"/>
      <c r="Q749" s="317"/>
      <c r="R749" s="294"/>
      <c r="S749" s="305"/>
      <c r="T749" s="26" t="s">
        <v>998</v>
      </c>
      <c r="U749" s="26"/>
    </row>
    <row r="750" spans="1:21" ht="19.5" hidden="1" customHeight="1" x14ac:dyDescent="0.25">
      <c r="A750" s="15" t="s">
        <v>541</v>
      </c>
      <c r="B750" s="57"/>
      <c r="C750" s="623"/>
      <c r="D750" s="626"/>
      <c r="E750" s="97">
        <v>4</v>
      </c>
      <c r="F750" s="27" t="s">
        <v>542</v>
      </c>
      <c r="G750" s="264">
        <v>55.22</v>
      </c>
      <c r="H750" s="267">
        <v>668714</v>
      </c>
      <c r="I750" s="120">
        <f>+G750-G747</f>
        <v>9.4099999999999966</v>
      </c>
      <c r="J750" s="212"/>
      <c r="K750" s="210">
        <v>0</v>
      </c>
      <c r="L750" s="17" t="s">
        <v>181</v>
      </c>
      <c r="M750" s="25">
        <v>100</v>
      </c>
      <c r="N750" s="37" t="s">
        <v>520</v>
      </c>
      <c r="O750" s="25"/>
      <c r="P750" s="211"/>
      <c r="Q750" s="317"/>
      <c r="R750" s="294"/>
      <c r="S750" s="305"/>
      <c r="T750" s="26" t="s">
        <v>998</v>
      </c>
      <c r="U750" s="26"/>
    </row>
    <row r="751" spans="1:21" ht="19.5" hidden="1" customHeight="1" thickBot="1" x14ac:dyDescent="0.3">
      <c r="A751" s="15" t="s">
        <v>543</v>
      </c>
      <c r="B751" s="57"/>
      <c r="C751" s="624"/>
      <c r="D751" s="627"/>
      <c r="E751" s="138">
        <v>5</v>
      </c>
      <c r="F751" s="220" t="s">
        <v>544</v>
      </c>
      <c r="G751" s="265">
        <v>69.900000000000006</v>
      </c>
      <c r="H751" s="268">
        <v>846489</v>
      </c>
      <c r="I751" s="120">
        <f>+G751-G747</f>
        <v>24.090000000000003</v>
      </c>
      <c r="J751" s="212"/>
      <c r="K751" s="210">
        <v>0</v>
      </c>
      <c r="L751" s="307" t="s">
        <v>181</v>
      </c>
      <c r="M751" s="221">
        <v>100</v>
      </c>
      <c r="N751" s="222" t="s">
        <v>520</v>
      </c>
      <c r="O751" s="221"/>
      <c r="P751" s="223"/>
      <c r="Q751" s="361"/>
      <c r="R751" s="295"/>
      <c r="S751" s="309"/>
      <c r="T751" s="26" t="s">
        <v>998</v>
      </c>
      <c r="U751" s="26"/>
    </row>
    <row r="752" spans="1:21" customFormat="1" ht="21" hidden="1" customHeight="1" x14ac:dyDescent="0.25">
      <c r="A752" s="23"/>
      <c r="B752" s="57">
        <v>400215</v>
      </c>
      <c r="C752" s="595" t="s">
        <v>545</v>
      </c>
      <c r="D752" s="586" t="s">
        <v>546</v>
      </c>
      <c r="E752" s="109">
        <v>1</v>
      </c>
      <c r="F752" s="109" t="s">
        <v>547</v>
      </c>
      <c r="G752" s="110">
        <v>27.19</v>
      </c>
      <c r="H752" s="266">
        <v>329271</v>
      </c>
      <c r="I752" s="120"/>
      <c r="J752" s="286"/>
      <c r="K752" s="210">
        <v>0</v>
      </c>
      <c r="L752" s="498" t="s">
        <v>980</v>
      </c>
      <c r="M752" s="215">
        <v>100</v>
      </c>
      <c r="N752" s="216" t="s">
        <v>520</v>
      </c>
      <c r="O752" s="215">
        <v>454</v>
      </c>
      <c r="P752" s="217"/>
      <c r="Q75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19" t="s">
        <v>548</v>
      </c>
      <c r="S752" s="304">
        <v>100</v>
      </c>
      <c r="T752" s="26" t="s">
        <v>998</v>
      </c>
      <c r="U752" s="26" t="s">
        <v>998</v>
      </c>
    </row>
    <row r="753" spans="1:21" customFormat="1" ht="21" hidden="1" customHeight="1" x14ac:dyDescent="0.25">
      <c r="A753" s="15" t="s">
        <v>549</v>
      </c>
      <c r="B753" s="57"/>
      <c r="C753" s="596"/>
      <c r="D753" s="587"/>
      <c r="E753" s="89">
        <v>2</v>
      </c>
      <c r="F753" s="89" t="s">
        <v>550</v>
      </c>
      <c r="G753" s="90">
        <v>28.88</v>
      </c>
      <c r="H753" s="267">
        <v>349737</v>
      </c>
      <c r="I753" s="120">
        <f>+G753-G752</f>
        <v>1.6899999999999977</v>
      </c>
      <c r="J753" s="510"/>
      <c r="K753" s="210">
        <v>0</v>
      </c>
      <c r="L753" s="24" t="s">
        <v>980</v>
      </c>
      <c r="M753" s="25">
        <v>100</v>
      </c>
      <c r="N753" s="37" t="s">
        <v>520</v>
      </c>
      <c r="O753" s="25">
        <v>454</v>
      </c>
      <c r="P753" s="211"/>
      <c r="Q753" s="30"/>
      <c r="R753" s="294"/>
      <c r="S753" s="305"/>
      <c r="T753" s="26" t="s">
        <v>998</v>
      </c>
      <c r="U753" s="26"/>
    </row>
    <row r="754" spans="1:21" customFormat="1" ht="21" hidden="1" customHeight="1" x14ac:dyDescent="0.25">
      <c r="A754" s="15" t="s">
        <v>551</v>
      </c>
      <c r="B754" s="57"/>
      <c r="C754" s="596"/>
      <c r="D754" s="587"/>
      <c r="E754" s="89">
        <v>3</v>
      </c>
      <c r="F754" s="89" t="s">
        <v>552</v>
      </c>
      <c r="G754" s="90">
        <v>30.79</v>
      </c>
      <c r="H754" s="267">
        <v>372867</v>
      </c>
      <c r="I754" s="120">
        <f>+G754-G752</f>
        <v>3.5999999999999979</v>
      </c>
      <c r="J754" s="510"/>
      <c r="K754" s="210">
        <v>0</v>
      </c>
      <c r="L754" s="24" t="s">
        <v>980</v>
      </c>
      <c r="M754" s="25">
        <v>100</v>
      </c>
      <c r="N754" s="37" t="s">
        <v>520</v>
      </c>
      <c r="O754" s="25">
        <v>454</v>
      </c>
      <c r="P754" s="211"/>
      <c r="Q754" s="30"/>
      <c r="R754" s="294"/>
      <c r="S754" s="305"/>
      <c r="T754" s="26" t="s">
        <v>998</v>
      </c>
      <c r="U754" s="26"/>
    </row>
    <row r="755" spans="1:21" customFormat="1" ht="21" hidden="1" customHeight="1" x14ac:dyDescent="0.25">
      <c r="A755" s="15" t="s">
        <v>553</v>
      </c>
      <c r="B755" s="57"/>
      <c r="C755" s="596"/>
      <c r="D755" s="587"/>
      <c r="E755" s="89">
        <v>4</v>
      </c>
      <c r="F755" s="89" t="s">
        <v>554</v>
      </c>
      <c r="G755" s="90">
        <v>32.659999999999997</v>
      </c>
      <c r="H755" s="267">
        <v>395513</v>
      </c>
      <c r="I755" s="120">
        <f>+G755-G752</f>
        <v>5.4699999999999953</v>
      </c>
      <c r="J755" s="510"/>
      <c r="K755" s="210">
        <v>0</v>
      </c>
      <c r="L755" s="24" t="s">
        <v>980</v>
      </c>
      <c r="M755" s="25">
        <v>100</v>
      </c>
      <c r="N755" s="37" t="s">
        <v>520</v>
      </c>
      <c r="O755" s="25">
        <v>454</v>
      </c>
      <c r="P755" s="211"/>
      <c r="Q755" s="30"/>
      <c r="R755" s="294"/>
      <c r="S755" s="305"/>
      <c r="T755" s="26" t="s">
        <v>998</v>
      </c>
      <c r="U755" s="26"/>
    </row>
    <row r="756" spans="1:21" customFormat="1" ht="21" hidden="1" customHeight="1" thickBot="1" x14ac:dyDescent="0.3">
      <c r="A756" s="15" t="s">
        <v>555</v>
      </c>
      <c r="B756" s="57"/>
      <c r="C756" s="597"/>
      <c r="D756" s="588"/>
      <c r="E756" s="111">
        <v>5</v>
      </c>
      <c r="F756" s="111" t="s">
        <v>556</v>
      </c>
      <c r="G756" s="112">
        <v>41.95</v>
      </c>
      <c r="H756" s="268">
        <v>508015</v>
      </c>
      <c r="I756" s="120">
        <f>+G756-G752</f>
        <v>14.760000000000002</v>
      </c>
      <c r="J756" s="510"/>
      <c r="K756" s="210">
        <v>0</v>
      </c>
      <c r="L756" s="499" t="s">
        <v>980</v>
      </c>
      <c r="M756" s="221">
        <v>100</v>
      </c>
      <c r="N756" s="222" t="s">
        <v>520</v>
      </c>
      <c r="O756" s="221">
        <v>454</v>
      </c>
      <c r="P756" s="223"/>
      <c r="Q756" s="224"/>
      <c r="R756" s="295"/>
      <c r="S756" s="309"/>
      <c r="T756" s="26" t="s">
        <v>998</v>
      </c>
      <c r="U756" s="26"/>
    </row>
    <row r="757" spans="1:21" customFormat="1" ht="28.5" hidden="1" customHeight="1" x14ac:dyDescent="0.25">
      <c r="A757" s="23"/>
      <c r="B757" s="57">
        <v>400220</v>
      </c>
      <c r="C757" s="595" t="s">
        <v>557</v>
      </c>
      <c r="D757" s="586" t="s">
        <v>558</v>
      </c>
      <c r="E757" s="109">
        <v>1</v>
      </c>
      <c r="F757" s="109" t="s">
        <v>559</v>
      </c>
      <c r="G757" s="110">
        <v>31.68</v>
      </c>
      <c r="H757" s="266">
        <v>383645</v>
      </c>
      <c r="I757" s="120"/>
      <c r="J757" s="286"/>
      <c r="K757" s="210">
        <v>0</v>
      </c>
      <c r="L757" s="498" t="s">
        <v>181</v>
      </c>
      <c r="M757" s="215">
        <v>100</v>
      </c>
      <c r="N757" s="216" t="s">
        <v>520</v>
      </c>
      <c r="O757" s="215">
        <v>454</v>
      </c>
      <c r="P757" s="217"/>
      <c r="Q757"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19" t="s">
        <v>181</v>
      </c>
      <c r="S757" s="304">
        <v>100</v>
      </c>
      <c r="T757" s="26" t="s">
        <v>998</v>
      </c>
      <c r="U757" s="26" t="s">
        <v>998</v>
      </c>
    </row>
    <row r="758" spans="1:21" customFormat="1" ht="28.5" hidden="1" customHeight="1" x14ac:dyDescent="0.25">
      <c r="A758" s="15" t="s">
        <v>560</v>
      </c>
      <c r="B758" s="57"/>
      <c r="C758" s="596"/>
      <c r="D758" s="587"/>
      <c r="E758" s="89">
        <v>2</v>
      </c>
      <c r="F758" s="89" t="s">
        <v>561</v>
      </c>
      <c r="G758" s="90">
        <v>34.01</v>
      </c>
      <c r="H758" s="267">
        <v>411861</v>
      </c>
      <c r="I758" s="120">
        <f>+G758-G757</f>
        <v>2.3299999999999983</v>
      </c>
      <c r="J758" s="510"/>
      <c r="K758" s="210">
        <v>0</v>
      </c>
      <c r="L758" s="24" t="s">
        <v>181</v>
      </c>
      <c r="M758" s="25">
        <v>100</v>
      </c>
      <c r="N758" s="37" t="s">
        <v>520</v>
      </c>
      <c r="O758" s="25">
        <v>454</v>
      </c>
      <c r="P758" s="211"/>
      <c r="Q758" s="317"/>
      <c r="R758" s="294"/>
      <c r="S758" s="305"/>
      <c r="T758" s="26" t="s">
        <v>998</v>
      </c>
      <c r="U758" s="26"/>
    </row>
    <row r="759" spans="1:21" customFormat="1" ht="28.5" hidden="1" customHeight="1" thickBot="1" x14ac:dyDescent="0.3">
      <c r="A759" s="15" t="s">
        <v>562</v>
      </c>
      <c r="B759" s="57"/>
      <c r="C759" s="597"/>
      <c r="D759" s="588"/>
      <c r="E759" s="111">
        <v>3</v>
      </c>
      <c r="F759" s="111" t="s">
        <v>563</v>
      </c>
      <c r="G759" s="112">
        <v>39.32</v>
      </c>
      <c r="H759" s="268">
        <v>476165</v>
      </c>
      <c r="I759" s="120">
        <f>+G759-G757</f>
        <v>7.6400000000000006</v>
      </c>
      <c r="J759" s="510"/>
      <c r="K759" s="210">
        <v>0</v>
      </c>
      <c r="L759" s="499" t="s">
        <v>181</v>
      </c>
      <c r="M759" s="221">
        <v>100</v>
      </c>
      <c r="N759" s="222" t="s">
        <v>520</v>
      </c>
      <c r="O759" s="221">
        <v>454</v>
      </c>
      <c r="P759" s="223"/>
      <c r="Q759" s="361"/>
      <c r="R759" s="295"/>
      <c r="S759" s="309"/>
      <c r="T759" s="26" t="s">
        <v>998</v>
      </c>
      <c r="U759" s="26"/>
    </row>
    <row r="760" spans="1:21" customFormat="1" ht="28.5" hidden="1" x14ac:dyDescent="0.25">
      <c r="A760" s="1"/>
      <c r="B760" s="57">
        <v>400223</v>
      </c>
      <c r="C760" s="194" t="s">
        <v>564</v>
      </c>
      <c r="D760" s="195" t="s">
        <v>565</v>
      </c>
      <c r="E760" s="196"/>
      <c r="F760" s="188" t="s">
        <v>20</v>
      </c>
      <c r="G760" s="190">
        <v>53.48</v>
      </c>
      <c r="H760" s="231">
        <v>647643</v>
      </c>
      <c r="I760" s="505"/>
      <c r="J760" s="327"/>
      <c r="K760" s="210">
        <v>0</v>
      </c>
      <c r="L760" s="501" t="s">
        <v>21</v>
      </c>
      <c r="M760" s="345">
        <v>100</v>
      </c>
      <c r="N760" s="287" t="s">
        <v>520</v>
      </c>
      <c r="O760" s="345">
        <v>454</v>
      </c>
      <c r="P760" s="417"/>
      <c r="Q76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338" t="s">
        <v>21</v>
      </c>
      <c r="S760" s="345">
        <v>100</v>
      </c>
      <c r="T760" s="26" t="s">
        <v>998</v>
      </c>
      <c r="U760" s="26" t="s">
        <v>998</v>
      </c>
    </row>
    <row r="761" spans="1:21" customFormat="1" ht="28.5" hidden="1" x14ac:dyDescent="0.25">
      <c r="A761" s="1"/>
      <c r="B761" s="57">
        <v>400224</v>
      </c>
      <c r="C761" s="104" t="s">
        <v>566</v>
      </c>
      <c r="D761" s="106" t="s">
        <v>567</v>
      </c>
      <c r="E761" s="131"/>
      <c r="F761" s="89" t="s">
        <v>20</v>
      </c>
      <c r="G761" s="90">
        <v>118.12</v>
      </c>
      <c r="H761" s="229">
        <v>1430433</v>
      </c>
      <c r="I761" s="505"/>
      <c r="J761" s="286"/>
      <c r="K761" s="210">
        <v>0</v>
      </c>
      <c r="L761" s="24" t="s">
        <v>21</v>
      </c>
      <c r="M761" s="25">
        <v>100</v>
      </c>
      <c r="N761" s="37" t="s">
        <v>520</v>
      </c>
      <c r="O761" s="25">
        <v>454</v>
      </c>
      <c r="P761" s="211"/>
      <c r="Q7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20" t="s">
        <v>21</v>
      </c>
      <c r="S761" s="25">
        <v>100</v>
      </c>
      <c r="T761" s="26" t="s">
        <v>998</v>
      </c>
      <c r="U761" s="26" t="s">
        <v>998</v>
      </c>
    </row>
    <row r="762" spans="1:21" customFormat="1" ht="28.5" hidden="1" x14ac:dyDescent="0.25">
      <c r="A762" s="1"/>
      <c r="B762" s="57">
        <v>400225</v>
      </c>
      <c r="C762" s="104" t="s">
        <v>568</v>
      </c>
      <c r="D762" s="106" t="s">
        <v>569</v>
      </c>
      <c r="E762" s="131"/>
      <c r="F762" s="89" t="s">
        <v>20</v>
      </c>
      <c r="G762" s="90">
        <v>153.19</v>
      </c>
      <c r="H762" s="229">
        <v>1855131</v>
      </c>
      <c r="I762" s="505"/>
      <c r="J762" s="286"/>
      <c r="K762" s="210">
        <v>0</v>
      </c>
      <c r="L762" s="24" t="s">
        <v>21</v>
      </c>
      <c r="M762" s="25">
        <v>100</v>
      </c>
      <c r="N762" s="37" t="s">
        <v>520</v>
      </c>
      <c r="O762" s="25">
        <v>454</v>
      </c>
      <c r="P762" s="211"/>
      <c r="Q7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20" t="s">
        <v>21</v>
      </c>
      <c r="S762" s="25">
        <v>100</v>
      </c>
      <c r="T762" s="26" t="s">
        <v>998</v>
      </c>
      <c r="U762" s="26" t="s">
        <v>998</v>
      </c>
    </row>
    <row r="763" spans="1:21" customFormat="1" ht="18" hidden="1" customHeight="1" thickBot="1" x14ac:dyDescent="0.3">
      <c r="A763" s="1"/>
      <c r="B763" s="57">
        <v>400226</v>
      </c>
      <c r="C763" s="101" t="s">
        <v>570</v>
      </c>
      <c r="D763" s="113" t="s">
        <v>571</v>
      </c>
      <c r="E763" s="99"/>
      <c r="F763" s="99" t="s">
        <v>20</v>
      </c>
      <c r="G763" s="107">
        <v>138.6</v>
      </c>
      <c r="H763" s="250">
        <v>1678446</v>
      </c>
      <c r="I763" s="505"/>
      <c r="J763" s="286"/>
      <c r="K763" s="210">
        <v>0</v>
      </c>
      <c r="L763" s="412" t="s">
        <v>21</v>
      </c>
      <c r="M763" s="299">
        <v>100</v>
      </c>
      <c r="N763" s="209" t="s">
        <v>520</v>
      </c>
      <c r="O763" s="299">
        <v>454</v>
      </c>
      <c r="P763" s="334"/>
      <c r="Q76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406" t="s">
        <v>21</v>
      </c>
      <c r="S763" s="299">
        <v>100</v>
      </c>
      <c r="T763" s="26" t="s">
        <v>998</v>
      </c>
      <c r="U763" s="26" t="s">
        <v>998</v>
      </c>
    </row>
    <row r="764" spans="1:21" customFormat="1" ht="28.5" hidden="1" customHeight="1" x14ac:dyDescent="0.25">
      <c r="A764" s="23"/>
      <c r="B764" s="57">
        <v>400227</v>
      </c>
      <c r="C764" s="595" t="s">
        <v>572</v>
      </c>
      <c r="D764" s="586" t="s">
        <v>573</v>
      </c>
      <c r="E764" s="109">
        <v>1</v>
      </c>
      <c r="F764" s="109" t="s">
        <v>574</v>
      </c>
      <c r="G764" s="110">
        <v>18.66</v>
      </c>
      <c r="H764" s="266">
        <v>225973</v>
      </c>
      <c r="I764" s="120"/>
      <c r="J764" s="286"/>
      <c r="K764" s="210">
        <v>0</v>
      </c>
      <c r="L764" s="498" t="s">
        <v>980</v>
      </c>
      <c r="M764" s="215">
        <v>100</v>
      </c>
      <c r="N764" s="216" t="s">
        <v>520</v>
      </c>
      <c r="O764" s="215">
        <v>454</v>
      </c>
      <c r="P764" s="217"/>
      <c r="Q764"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19" t="s">
        <v>548</v>
      </c>
      <c r="S764" s="304">
        <v>100</v>
      </c>
      <c r="T764" s="26" t="s">
        <v>998</v>
      </c>
      <c r="U764" s="26" t="s">
        <v>998</v>
      </c>
    </row>
    <row r="765" spans="1:21" customFormat="1" ht="28.5" hidden="1" customHeight="1" x14ac:dyDescent="0.25">
      <c r="A765" s="15" t="s">
        <v>575</v>
      </c>
      <c r="B765" s="57"/>
      <c r="C765" s="596"/>
      <c r="D765" s="587"/>
      <c r="E765" s="89">
        <v>2</v>
      </c>
      <c r="F765" s="89" t="s">
        <v>576</v>
      </c>
      <c r="G765" s="90">
        <v>24.22</v>
      </c>
      <c r="H765" s="267">
        <v>293304</v>
      </c>
      <c r="I765" s="120">
        <f>+G765-G764</f>
        <v>5.5599999999999987</v>
      </c>
      <c r="J765" s="510"/>
      <c r="K765" s="210">
        <v>0</v>
      </c>
      <c r="L765" s="24" t="s">
        <v>980</v>
      </c>
      <c r="M765" s="25">
        <v>100</v>
      </c>
      <c r="N765" s="37" t="s">
        <v>520</v>
      </c>
      <c r="O765" s="25">
        <v>454</v>
      </c>
      <c r="P765" s="211"/>
      <c r="Q765" s="317"/>
      <c r="R765" s="294"/>
      <c r="S765" s="305"/>
      <c r="T765" s="26" t="s">
        <v>998</v>
      </c>
      <c r="U765" s="26"/>
    </row>
    <row r="766" spans="1:21" customFormat="1" ht="28.5" hidden="1" customHeight="1" x14ac:dyDescent="0.25">
      <c r="A766" s="15" t="s">
        <v>577</v>
      </c>
      <c r="B766" s="57"/>
      <c r="C766" s="596"/>
      <c r="D766" s="587"/>
      <c r="E766" s="89">
        <v>3</v>
      </c>
      <c r="F766" s="89" t="s">
        <v>578</v>
      </c>
      <c r="G766" s="90">
        <v>29.22</v>
      </c>
      <c r="H766" s="267">
        <v>353854</v>
      </c>
      <c r="I766" s="120">
        <f>+G766-G764</f>
        <v>10.559999999999999</v>
      </c>
      <c r="J766" s="510"/>
      <c r="K766" s="210">
        <v>0</v>
      </c>
      <c r="L766" s="24" t="s">
        <v>980</v>
      </c>
      <c r="M766" s="25">
        <v>100</v>
      </c>
      <c r="N766" s="37" t="s">
        <v>520</v>
      </c>
      <c r="O766" s="25">
        <v>454</v>
      </c>
      <c r="P766" s="211"/>
      <c r="Q766" s="317"/>
      <c r="R766" s="294"/>
      <c r="S766" s="305"/>
      <c r="T766" s="26" t="s">
        <v>998</v>
      </c>
      <c r="U766" s="26"/>
    </row>
    <row r="767" spans="1:21" customFormat="1" ht="28.5" hidden="1" customHeight="1" x14ac:dyDescent="0.25">
      <c r="A767" s="15" t="s">
        <v>579</v>
      </c>
      <c r="B767" s="57"/>
      <c r="C767" s="596"/>
      <c r="D767" s="587"/>
      <c r="E767" s="89">
        <v>4</v>
      </c>
      <c r="F767" s="89" t="s">
        <v>580</v>
      </c>
      <c r="G767" s="90">
        <v>34.74</v>
      </c>
      <c r="H767" s="267">
        <v>420701</v>
      </c>
      <c r="I767" s="120">
        <f>+G767-G764</f>
        <v>16.080000000000002</v>
      </c>
      <c r="J767" s="510"/>
      <c r="K767" s="210">
        <v>0</v>
      </c>
      <c r="L767" s="24" t="s">
        <v>980</v>
      </c>
      <c r="M767" s="25">
        <v>100</v>
      </c>
      <c r="N767" s="37" t="s">
        <v>520</v>
      </c>
      <c r="O767" s="25">
        <v>454</v>
      </c>
      <c r="P767" s="211"/>
      <c r="Q767" s="317"/>
      <c r="R767" s="294"/>
      <c r="S767" s="305"/>
      <c r="T767" s="26" t="s">
        <v>998</v>
      </c>
      <c r="U767" s="26"/>
    </row>
    <row r="768" spans="1:21" customFormat="1" ht="28.5" hidden="1" customHeight="1" thickBot="1" x14ac:dyDescent="0.3">
      <c r="A768" s="15" t="s">
        <v>581</v>
      </c>
      <c r="B768" s="57"/>
      <c r="C768" s="597"/>
      <c r="D768" s="588"/>
      <c r="E768" s="111">
        <v>5</v>
      </c>
      <c r="F768" s="111" t="s">
        <v>582</v>
      </c>
      <c r="G768" s="112">
        <v>39.74</v>
      </c>
      <c r="H768" s="268">
        <v>481251</v>
      </c>
      <c r="I768" s="120">
        <f>+G768-G764</f>
        <v>21.080000000000002</v>
      </c>
      <c r="J768" s="510"/>
      <c r="K768" s="210">
        <v>0</v>
      </c>
      <c r="L768" s="499" t="s">
        <v>980</v>
      </c>
      <c r="M768" s="221">
        <v>100</v>
      </c>
      <c r="N768" s="222" t="s">
        <v>520</v>
      </c>
      <c r="O768" s="221">
        <v>454</v>
      </c>
      <c r="P768" s="223"/>
      <c r="Q768" s="361"/>
      <c r="R768" s="295"/>
      <c r="S768" s="309"/>
      <c r="T768" s="26" t="s">
        <v>998</v>
      </c>
      <c r="U768" s="26"/>
    </row>
    <row r="769" spans="1:22" customFormat="1" ht="47.25" hidden="1" customHeight="1" x14ac:dyDescent="0.25">
      <c r="A769" s="1"/>
      <c r="B769" s="57">
        <v>400232</v>
      </c>
      <c r="C769" s="133" t="s">
        <v>583</v>
      </c>
      <c r="D769" s="134" t="s">
        <v>584</v>
      </c>
      <c r="E769" s="100"/>
      <c r="F769" s="100" t="s">
        <v>20</v>
      </c>
      <c r="G769" s="125">
        <v>19.510000000000002</v>
      </c>
      <c r="H769" s="231">
        <v>236266</v>
      </c>
      <c r="I769" s="505"/>
      <c r="J769" s="286"/>
      <c r="K769" s="210">
        <v>0</v>
      </c>
      <c r="L769" s="501" t="s">
        <v>417</v>
      </c>
      <c r="M769" s="275">
        <v>100</v>
      </c>
      <c r="N769" s="287" t="s">
        <v>520</v>
      </c>
      <c r="O769" s="275">
        <v>454</v>
      </c>
      <c r="P769" s="336"/>
      <c r="Q76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338" t="s">
        <v>417</v>
      </c>
      <c r="S769" s="275">
        <v>100</v>
      </c>
      <c r="T769" s="26" t="s">
        <v>998</v>
      </c>
      <c r="U769" s="26" t="s">
        <v>998</v>
      </c>
    </row>
    <row r="770" spans="1:22" customFormat="1" ht="60.75" hidden="1" customHeight="1" x14ac:dyDescent="0.25">
      <c r="A770" s="1"/>
      <c r="B770" s="57">
        <v>400233</v>
      </c>
      <c r="C770" s="104" t="s">
        <v>585</v>
      </c>
      <c r="D770" s="106" t="s">
        <v>586</v>
      </c>
      <c r="E770" s="89"/>
      <c r="F770" s="89" t="s">
        <v>20</v>
      </c>
      <c r="G770" s="90">
        <v>20.99</v>
      </c>
      <c r="H770" s="229">
        <v>254189</v>
      </c>
      <c r="I770" s="505"/>
      <c r="J770" s="286"/>
      <c r="K770" s="210">
        <v>0</v>
      </c>
      <c r="L770" s="24" t="s">
        <v>417</v>
      </c>
      <c r="M770" s="25">
        <v>100</v>
      </c>
      <c r="N770" s="37" t="s">
        <v>520</v>
      </c>
      <c r="O770" s="25">
        <v>454</v>
      </c>
      <c r="P770" s="211"/>
      <c r="Q7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20" t="s">
        <v>417</v>
      </c>
      <c r="S770" s="25">
        <v>100</v>
      </c>
      <c r="T770" s="26" t="s">
        <v>998</v>
      </c>
      <c r="U770" s="26" t="s">
        <v>998</v>
      </c>
    </row>
    <row r="771" spans="1:22" customFormat="1" ht="57" hidden="1" customHeight="1" x14ac:dyDescent="0.25">
      <c r="A771" s="1"/>
      <c r="B771" s="57">
        <v>400234</v>
      </c>
      <c r="C771" s="104" t="s">
        <v>587</v>
      </c>
      <c r="D771" s="106" t="s">
        <v>588</v>
      </c>
      <c r="E771" s="89"/>
      <c r="F771" s="89" t="s">
        <v>20</v>
      </c>
      <c r="G771" s="90">
        <v>39.36</v>
      </c>
      <c r="H771" s="229">
        <v>476650</v>
      </c>
      <c r="I771" s="505"/>
      <c r="J771" s="286"/>
      <c r="K771" s="210">
        <v>0</v>
      </c>
      <c r="L771" s="24" t="s">
        <v>417</v>
      </c>
      <c r="M771" s="25">
        <v>100</v>
      </c>
      <c r="N771" s="37" t="s">
        <v>520</v>
      </c>
      <c r="O771" s="25">
        <v>454</v>
      </c>
      <c r="P771" s="211"/>
      <c r="Q7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20" t="s">
        <v>417</v>
      </c>
      <c r="S771" s="25">
        <v>100</v>
      </c>
      <c r="T771" s="26" t="s">
        <v>998</v>
      </c>
      <c r="U771" s="26" t="s">
        <v>998</v>
      </c>
    </row>
    <row r="772" spans="1:22" customFormat="1" ht="28.5" hidden="1" x14ac:dyDescent="0.25">
      <c r="A772" s="1"/>
      <c r="B772" s="57">
        <v>400236</v>
      </c>
      <c r="C772" s="104" t="s">
        <v>589</v>
      </c>
      <c r="D772" s="106" t="s">
        <v>590</v>
      </c>
      <c r="E772" s="89"/>
      <c r="F772" s="89" t="s">
        <v>20</v>
      </c>
      <c r="G772" s="90">
        <v>23.58</v>
      </c>
      <c r="H772" s="229">
        <v>285554</v>
      </c>
      <c r="I772" s="505"/>
      <c r="J772" s="286"/>
      <c r="K772" s="210">
        <v>0</v>
      </c>
      <c r="L772" s="24" t="s">
        <v>287</v>
      </c>
      <c r="M772" s="25">
        <v>100</v>
      </c>
      <c r="N772" s="37" t="s">
        <v>520</v>
      </c>
      <c r="O772" s="25">
        <v>454</v>
      </c>
      <c r="P772" s="211"/>
      <c r="Q7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20" t="s">
        <v>287</v>
      </c>
      <c r="S772" s="25">
        <v>100</v>
      </c>
      <c r="T772" s="26" t="s">
        <v>998</v>
      </c>
      <c r="U772" s="26" t="s">
        <v>998</v>
      </c>
    </row>
    <row r="773" spans="1:22" customFormat="1" ht="28.5" hidden="1" x14ac:dyDescent="0.25">
      <c r="A773" s="1"/>
      <c r="B773" s="57">
        <v>400237</v>
      </c>
      <c r="C773" s="104" t="s">
        <v>591</v>
      </c>
      <c r="D773" s="106" t="s">
        <v>592</v>
      </c>
      <c r="E773" s="89"/>
      <c r="F773" s="89" t="s">
        <v>20</v>
      </c>
      <c r="G773" s="90">
        <v>66.42</v>
      </c>
      <c r="H773" s="229">
        <v>804346</v>
      </c>
      <c r="I773" s="505"/>
      <c r="J773" s="286"/>
      <c r="K773" s="210">
        <v>0</v>
      </c>
      <c r="L773" s="24" t="s">
        <v>239</v>
      </c>
      <c r="M773" s="25">
        <v>100</v>
      </c>
      <c r="N773" s="37" t="s">
        <v>520</v>
      </c>
      <c r="O773" s="25">
        <v>454</v>
      </c>
      <c r="P773" s="211"/>
      <c r="Q7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20" t="s">
        <v>239</v>
      </c>
      <c r="S773" s="25">
        <v>100</v>
      </c>
      <c r="T773" s="26" t="s">
        <v>998</v>
      </c>
      <c r="U773" s="26" t="s">
        <v>998</v>
      </c>
    </row>
    <row r="774" spans="1:22" customFormat="1" ht="42.75" hidden="1" x14ac:dyDescent="0.25">
      <c r="A774" s="1"/>
      <c r="B774" s="57">
        <v>400238</v>
      </c>
      <c r="C774" s="104" t="s">
        <v>593</v>
      </c>
      <c r="D774" s="106" t="s">
        <v>594</v>
      </c>
      <c r="E774" s="89"/>
      <c r="F774" s="89" t="s">
        <v>20</v>
      </c>
      <c r="G774" s="90">
        <v>223.51</v>
      </c>
      <c r="H774" s="229">
        <v>2706706</v>
      </c>
      <c r="I774" s="505"/>
      <c r="J774" s="286"/>
      <c r="K774" s="210">
        <v>0</v>
      </c>
      <c r="L774" s="24" t="s">
        <v>181</v>
      </c>
      <c r="M774" s="25">
        <v>100</v>
      </c>
      <c r="N774" s="37" t="s">
        <v>520</v>
      </c>
      <c r="O774" s="25">
        <v>454</v>
      </c>
      <c r="P774" s="211"/>
      <c r="Q77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20" t="s">
        <v>181</v>
      </c>
      <c r="S774" s="25">
        <v>100</v>
      </c>
      <c r="T774" s="26" t="s">
        <v>998</v>
      </c>
      <c r="U774" s="26" t="s">
        <v>998</v>
      </c>
    </row>
    <row r="775" spans="1:22" customFormat="1" ht="28.5" hidden="1" x14ac:dyDescent="0.25">
      <c r="A775" s="1"/>
      <c r="B775" s="61"/>
      <c r="C775" s="104" t="s">
        <v>595</v>
      </c>
      <c r="D775" s="106" t="s">
        <v>596</v>
      </c>
      <c r="E775" s="89"/>
      <c r="F775" s="89" t="s">
        <v>20</v>
      </c>
      <c r="G775" s="90">
        <v>24.73</v>
      </c>
      <c r="H775" s="229">
        <v>299480</v>
      </c>
      <c r="I775" s="505"/>
      <c r="J775" s="327"/>
      <c r="K775" s="210">
        <v>0</v>
      </c>
      <c r="L775" s="24" t="s">
        <v>597</v>
      </c>
      <c r="M775" s="14">
        <v>100</v>
      </c>
      <c r="N775" s="37" t="s">
        <v>520</v>
      </c>
      <c r="O775" s="14">
        <v>454</v>
      </c>
      <c r="P775" s="213"/>
      <c r="Q77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20" t="s">
        <v>598</v>
      </c>
      <c r="S775" s="14">
        <v>100</v>
      </c>
      <c r="T775" s="26" t="s">
        <v>998</v>
      </c>
      <c r="U775" s="26" t="s">
        <v>998</v>
      </c>
    </row>
    <row r="776" spans="1:22" customFormat="1" ht="28.5" hidden="1" x14ac:dyDescent="0.25">
      <c r="A776" s="1"/>
      <c r="B776" s="61">
        <v>4003</v>
      </c>
      <c r="C776" s="104">
        <v>4003</v>
      </c>
      <c r="D776" s="106" t="s">
        <v>599</v>
      </c>
      <c r="E776" s="89"/>
      <c r="F776" s="89" t="s">
        <v>20</v>
      </c>
      <c r="G776" s="90">
        <v>1.91</v>
      </c>
      <c r="H776" s="229">
        <v>23130</v>
      </c>
      <c r="I776" s="505"/>
      <c r="J776" s="327"/>
      <c r="K776" s="210">
        <v>0</v>
      </c>
      <c r="L776" s="24" t="s">
        <v>597</v>
      </c>
      <c r="M776" s="14">
        <v>100</v>
      </c>
      <c r="N776" s="37" t="s">
        <v>520</v>
      </c>
      <c r="O776" s="14">
        <v>503</v>
      </c>
      <c r="P776" s="213"/>
      <c r="Q77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20" t="s">
        <v>597</v>
      </c>
      <c r="S776" s="14">
        <v>100</v>
      </c>
      <c r="T776" s="26" t="s">
        <v>998</v>
      </c>
      <c r="U776" s="26" t="s">
        <v>998</v>
      </c>
    </row>
    <row r="777" spans="1:22" ht="28.5" hidden="1" x14ac:dyDescent="0.25">
      <c r="A777" s="1"/>
      <c r="B777" s="61"/>
      <c r="C777" s="64" t="s">
        <v>600</v>
      </c>
      <c r="D777" s="323" t="s">
        <v>601</v>
      </c>
      <c r="E777" s="89" t="s">
        <v>20</v>
      </c>
      <c r="F777" s="270" t="s">
        <v>20</v>
      </c>
      <c r="G777" s="264">
        <v>1.0900000000000001</v>
      </c>
      <c r="H777" s="229">
        <v>13200</v>
      </c>
      <c r="I777" s="505"/>
      <c r="J777" s="327"/>
      <c r="K777" s="210">
        <v>0</v>
      </c>
      <c r="L777" s="24" t="s">
        <v>287</v>
      </c>
      <c r="M777" s="14">
        <v>100</v>
      </c>
      <c r="N777" s="37" t="s">
        <v>520</v>
      </c>
      <c r="O777" s="14" t="s">
        <v>984</v>
      </c>
      <c r="P777" s="213"/>
      <c r="Q777" s="30"/>
      <c r="R777" s="27" t="s">
        <v>287</v>
      </c>
      <c r="S777" s="14">
        <v>100</v>
      </c>
      <c r="T777" s="26" t="s">
        <v>998</v>
      </c>
      <c r="U777" s="26" t="s">
        <v>998</v>
      </c>
      <c r="V777" s="450"/>
    </row>
    <row r="778" spans="1:22" ht="15.75" hidden="1" thickBot="1" x14ac:dyDescent="0.3">
      <c r="A778" s="1"/>
      <c r="B778" s="57">
        <v>4004</v>
      </c>
      <c r="C778" s="460">
        <v>4004</v>
      </c>
      <c r="D778" s="713" t="s">
        <v>602</v>
      </c>
      <c r="E778" s="714"/>
      <c r="F778" s="714"/>
      <c r="G778" s="563"/>
      <c r="H778" s="250"/>
      <c r="I778" s="505"/>
      <c r="J778" s="286"/>
      <c r="K778" s="210">
        <v>0</v>
      </c>
      <c r="L778" s="17" t="s">
        <v>42</v>
      </c>
      <c r="M778" s="210" t="s">
        <v>42</v>
      </c>
      <c r="N778" s="210" t="s">
        <v>42</v>
      </c>
      <c r="O778" s="25"/>
      <c r="P778" s="211"/>
      <c r="Q778" s="30"/>
      <c r="R778" s="210" t="s">
        <v>42</v>
      </c>
      <c r="S778" s="210" t="s">
        <v>42</v>
      </c>
      <c r="T778" s="210" t="s">
        <v>42</v>
      </c>
      <c r="U778" s="299" t="s">
        <v>41</v>
      </c>
    </row>
    <row r="779" spans="1:22" customFormat="1" ht="28.5" hidden="1" customHeight="1" x14ac:dyDescent="0.25">
      <c r="A779" s="49"/>
      <c r="B779" s="74">
        <v>40041</v>
      </c>
      <c r="C779" s="595" t="s">
        <v>603</v>
      </c>
      <c r="D779" s="586" t="s">
        <v>604</v>
      </c>
      <c r="E779" s="109">
        <v>1</v>
      </c>
      <c r="F779" s="130" t="s">
        <v>605</v>
      </c>
      <c r="G779" s="110">
        <v>36.35</v>
      </c>
      <c r="H779" s="266">
        <v>440199</v>
      </c>
      <c r="I779" s="120"/>
      <c r="J779" s="286"/>
      <c r="K779" s="210">
        <v>0</v>
      </c>
      <c r="L779" s="17" t="s">
        <v>417</v>
      </c>
      <c r="M779" s="25">
        <v>100</v>
      </c>
      <c r="N779" s="37" t="s">
        <v>520</v>
      </c>
      <c r="O779" s="25">
        <v>1705</v>
      </c>
      <c r="P779" s="211"/>
      <c r="Q7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20" t="s">
        <v>417</v>
      </c>
      <c r="S779" s="25">
        <v>100</v>
      </c>
      <c r="T779" s="26" t="s">
        <v>998</v>
      </c>
      <c r="U779" s="26" t="s">
        <v>998</v>
      </c>
    </row>
    <row r="780" spans="1:22" customFormat="1" ht="29.25" hidden="1" customHeight="1" x14ac:dyDescent="0.25">
      <c r="A780" s="75" t="s">
        <v>606</v>
      </c>
      <c r="B780" s="74"/>
      <c r="C780" s="596"/>
      <c r="D780" s="587"/>
      <c r="E780" s="89">
        <v>2</v>
      </c>
      <c r="F780" s="131" t="s">
        <v>607</v>
      </c>
      <c r="G780" s="90">
        <v>108.7</v>
      </c>
      <c r="H780" s="267">
        <v>1316357</v>
      </c>
      <c r="I780" s="120">
        <f>+G780-G779</f>
        <v>72.349999999999994</v>
      </c>
      <c r="J780" s="510"/>
      <c r="K780" s="210">
        <v>0</v>
      </c>
      <c r="L780" s="17" t="s">
        <v>417</v>
      </c>
      <c r="M780" s="25">
        <v>100</v>
      </c>
      <c r="N780" s="37" t="s">
        <v>520</v>
      </c>
      <c r="O780" s="25">
        <v>1705</v>
      </c>
      <c r="P780" s="211"/>
      <c r="Q780" s="30"/>
      <c r="R780" s="294"/>
      <c r="S780" s="27"/>
      <c r="T780" s="26" t="s">
        <v>998</v>
      </c>
      <c r="U780" s="26"/>
    </row>
    <row r="781" spans="1:22" customFormat="1" ht="27" hidden="1" customHeight="1" thickBot="1" x14ac:dyDescent="0.3">
      <c r="A781" s="76" t="s">
        <v>608</v>
      </c>
      <c r="B781" s="74"/>
      <c r="C781" s="597"/>
      <c r="D781" s="588"/>
      <c r="E781" s="111">
        <v>3</v>
      </c>
      <c r="F781" s="132" t="s">
        <v>609</v>
      </c>
      <c r="G781" s="112">
        <v>161.41999999999999</v>
      </c>
      <c r="H781" s="268">
        <v>1954796</v>
      </c>
      <c r="I781" s="120">
        <f>+G781-G779</f>
        <v>125.07</v>
      </c>
      <c r="J781" s="510"/>
      <c r="K781" s="210">
        <v>0</v>
      </c>
      <c r="L781" s="208" t="s">
        <v>417</v>
      </c>
      <c r="M781" s="299">
        <v>100</v>
      </c>
      <c r="N781" s="209" t="s">
        <v>520</v>
      </c>
      <c r="O781" s="299">
        <v>1705</v>
      </c>
      <c r="P781" s="334"/>
      <c r="Q781" s="335"/>
      <c r="R781" s="340"/>
      <c r="S781" s="400"/>
      <c r="T781" s="26" t="s">
        <v>998</v>
      </c>
      <c r="U781" s="26"/>
    </row>
    <row r="782" spans="1:22" customFormat="1" ht="15.75" hidden="1" thickBot="1" x14ac:dyDescent="0.3">
      <c r="A782" s="1"/>
      <c r="B782" s="57">
        <v>4006</v>
      </c>
      <c r="C782" s="486">
        <v>4006</v>
      </c>
      <c r="D782" s="711" t="s">
        <v>610</v>
      </c>
      <c r="E782" s="712"/>
      <c r="F782" s="712"/>
      <c r="G782" s="562"/>
      <c r="H782" s="384"/>
      <c r="I782" s="505"/>
      <c r="J782" s="509"/>
      <c r="K782" s="210">
        <v>0</v>
      </c>
      <c r="L782" s="429" t="s">
        <v>42</v>
      </c>
      <c r="M782" s="430" t="s">
        <v>42</v>
      </c>
      <c r="N782" s="430" t="s">
        <v>42</v>
      </c>
      <c r="O782" s="430" t="s">
        <v>42</v>
      </c>
      <c r="P782" s="431"/>
      <c r="Q782" s="4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430" t="s">
        <v>42</v>
      </c>
      <c r="S782" s="433" t="s">
        <v>42</v>
      </c>
      <c r="T782" s="433" t="s">
        <v>42</v>
      </c>
      <c r="U782" s="299" t="s">
        <v>41</v>
      </c>
    </row>
    <row r="783" spans="1:22" customFormat="1" ht="37.5" hidden="1" customHeight="1" x14ac:dyDescent="0.25">
      <c r="A783" s="23"/>
      <c r="B783" s="59">
        <v>40061</v>
      </c>
      <c r="C783" s="619" t="s">
        <v>611</v>
      </c>
      <c r="D783" s="616" t="s">
        <v>612</v>
      </c>
      <c r="E783" s="181">
        <v>1</v>
      </c>
      <c r="F783" s="181" t="s">
        <v>613</v>
      </c>
      <c r="G783" s="183">
        <v>2648.21</v>
      </c>
      <c r="H783" s="266">
        <v>32069823</v>
      </c>
      <c r="I783" s="120"/>
      <c r="J783" s="327"/>
      <c r="K783" s="210">
        <v>0</v>
      </c>
      <c r="L783" s="498" t="s">
        <v>21</v>
      </c>
      <c r="M783" s="391">
        <v>100</v>
      </c>
      <c r="N783" s="216" t="s">
        <v>520</v>
      </c>
      <c r="O783" s="391">
        <v>243</v>
      </c>
      <c r="P783" s="419"/>
      <c r="Q783"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19" t="s">
        <v>21</v>
      </c>
      <c r="S783" s="420">
        <v>100</v>
      </c>
      <c r="T783" s="26" t="s">
        <v>998</v>
      </c>
      <c r="U783" s="26" t="s">
        <v>998</v>
      </c>
    </row>
    <row r="784" spans="1:22" customFormat="1" ht="37.5" hidden="1" customHeight="1" x14ac:dyDescent="0.25">
      <c r="A784" s="15" t="s">
        <v>614</v>
      </c>
      <c r="B784" s="59"/>
      <c r="C784" s="620"/>
      <c r="D784" s="617"/>
      <c r="E784" s="16">
        <v>2</v>
      </c>
      <c r="F784" s="16" t="s">
        <v>615</v>
      </c>
      <c r="G784" s="12">
        <v>4851.51</v>
      </c>
      <c r="H784" s="267">
        <v>58751786</v>
      </c>
      <c r="I784" s="120">
        <f>+G784-G783</f>
        <v>2203.3000000000002</v>
      </c>
      <c r="J784" s="527"/>
      <c r="K784" s="210">
        <v>0</v>
      </c>
      <c r="L784" s="24" t="s">
        <v>21</v>
      </c>
      <c r="M784" s="14">
        <v>100</v>
      </c>
      <c r="N784" s="37" t="s">
        <v>520</v>
      </c>
      <c r="O784" s="14">
        <v>243</v>
      </c>
      <c r="P784" s="213"/>
      <c r="Q784" s="30"/>
      <c r="R784" s="294"/>
      <c r="S784" s="427"/>
      <c r="T784" s="26" t="s">
        <v>998</v>
      </c>
      <c r="U784" s="26"/>
    </row>
    <row r="785" spans="1:21" customFormat="1" ht="37.5" hidden="1" customHeight="1" x14ac:dyDescent="0.25">
      <c r="A785" s="15" t="s">
        <v>616</v>
      </c>
      <c r="B785" s="59"/>
      <c r="C785" s="620"/>
      <c r="D785" s="617"/>
      <c r="E785" s="16">
        <v>3</v>
      </c>
      <c r="F785" s="16" t="s">
        <v>617</v>
      </c>
      <c r="G785" s="12">
        <v>7472.32</v>
      </c>
      <c r="H785" s="267">
        <v>90489795</v>
      </c>
      <c r="I785" s="120">
        <f>+G785-G783</f>
        <v>4824.1099999999997</v>
      </c>
      <c r="J785" s="527"/>
      <c r="K785" s="210">
        <v>0</v>
      </c>
      <c r="L785" s="24" t="s">
        <v>21</v>
      </c>
      <c r="M785" s="14">
        <v>100</v>
      </c>
      <c r="N785" s="37" t="s">
        <v>520</v>
      </c>
      <c r="O785" s="14">
        <v>243</v>
      </c>
      <c r="P785" s="213"/>
      <c r="Q785" s="30"/>
      <c r="R785" s="294"/>
      <c r="S785" s="427"/>
      <c r="T785" s="26" t="s">
        <v>998</v>
      </c>
      <c r="U785" s="26"/>
    </row>
    <row r="786" spans="1:21" customFormat="1" ht="37.5" hidden="1" customHeight="1" thickBot="1" x14ac:dyDescent="0.3">
      <c r="A786" s="15" t="s">
        <v>618</v>
      </c>
      <c r="B786" s="59"/>
      <c r="C786" s="621"/>
      <c r="D786" s="618"/>
      <c r="E786" s="185">
        <v>4</v>
      </c>
      <c r="F786" s="185" t="s">
        <v>619</v>
      </c>
      <c r="G786" s="187">
        <v>12819.92</v>
      </c>
      <c r="H786" s="268">
        <v>155249231</v>
      </c>
      <c r="I786" s="120">
        <f>+G786-G783</f>
        <v>10171.709999999999</v>
      </c>
      <c r="J786" s="527"/>
      <c r="K786" s="210">
        <v>0</v>
      </c>
      <c r="L786" s="499" t="s">
        <v>21</v>
      </c>
      <c r="M786" s="423">
        <v>100</v>
      </c>
      <c r="N786" s="222" t="s">
        <v>520</v>
      </c>
      <c r="O786" s="423">
        <v>243</v>
      </c>
      <c r="P786" s="225"/>
      <c r="Q786" s="224"/>
      <c r="R786" s="295"/>
      <c r="S786" s="428"/>
      <c r="T786" s="26" t="s">
        <v>998</v>
      </c>
      <c r="U786" s="26"/>
    </row>
    <row r="787" spans="1:21" customFormat="1" ht="36.75" hidden="1" customHeight="1" x14ac:dyDescent="0.25">
      <c r="A787" s="23"/>
      <c r="B787" s="57">
        <v>40065</v>
      </c>
      <c r="C787" s="619" t="s">
        <v>620</v>
      </c>
      <c r="D787" s="616" t="s">
        <v>621</v>
      </c>
      <c r="E787" s="181">
        <v>1</v>
      </c>
      <c r="F787" s="181" t="s">
        <v>613</v>
      </c>
      <c r="G787" s="183">
        <v>2648.21</v>
      </c>
      <c r="H787" s="266">
        <v>32069823</v>
      </c>
      <c r="I787" s="120"/>
      <c r="J787" s="327"/>
      <c r="K787" s="210">
        <v>0</v>
      </c>
      <c r="L787" s="498" t="s">
        <v>21</v>
      </c>
      <c r="M787" s="391">
        <v>100</v>
      </c>
      <c r="N787" s="216" t="s">
        <v>520</v>
      </c>
      <c r="O787" s="391">
        <v>243</v>
      </c>
      <c r="P787" s="419"/>
      <c r="Q78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19" t="s">
        <v>21</v>
      </c>
      <c r="S787" s="420">
        <v>100</v>
      </c>
      <c r="T787" s="26" t="s">
        <v>998</v>
      </c>
      <c r="U787" s="26" t="s">
        <v>998</v>
      </c>
    </row>
    <row r="788" spans="1:21" customFormat="1" ht="31.35" hidden="1" customHeight="1" x14ac:dyDescent="0.25">
      <c r="A788" s="15" t="s">
        <v>622</v>
      </c>
      <c r="B788" s="57"/>
      <c r="C788" s="620"/>
      <c r="D788" s="617"/>
      <c r="E788" s="16">
        <v>2</v>
      </c>
      <c r="F788" s="16" t="s">
        <v>615</v>
      </c>
      <c r="G788" s="12">
        <v>4851.51</v>
      </c>
      <c r="H788" s="267">
        <v>58751786</v>
      </c>
      <c r="I788" s="120">
        <f>+G788-G787</f>
        <v>2203.3000000000002</v>
      </c>
      <c r="J788" s="527"/>
      <c r="K788" s="210">
        <v>0</v>
      </c>
      <c r="L788" s="24" t="s">
        <v>21</v>
      </c>
      <c r="M788" s="14">
        <v>100</v>
      </c>
      <c r="N788" s="37" t="s">
        <v>520</v>
      </c>
      <c r="O788" s="14">
        <v>243</v>
      </c>
      <c r="P788" s="213"/>
      <c r="Q788" s="30"/>
      <c r="R788" s="294"/>
      <c r="S788" s="427"/>
      <c r="T788" s="26" t="s">
        <v>998</v>
      </c>
      <c r="U788" s="26"/>
    </row>
    <row r="789" spans="1:21" customFormat="1" ht="33" hidden="1" customHeight="1" x14ac:dyDescent="0.25">
      <c r="A789" s="15" t="s">
        <v>623</v>
      </c>
      <c r="B789" s="57"/>
      <c r="C789" s="620"/>
      <c r="D789" s="617"/>
      <c r="E789" s="16">
        <v>3</v>
      </c>
      <c r="F789" s="16" t="s">
        <v>617</v>
      </c>
      <c r="G789" s="12">
        <v>7472.32</v>
      </c>
      <c r="H789" s="267">
        <v>90489795</v>
      </c>
      <c r="I789" s="120">
        <f>+G789-G787</f>
        <v>4824.1099999999997</v>
      </c>
      <c r="J789" s="527"/>
      <c r="K789" s="210">
        <v>0</v>
      </c>
      <c r="L789" s="24" t="s">
        <v>21</v>
      </c>
      <c r="M789" s="14">
        <v>100</v>
      </c>
      <c r="N789" s="37" t="s">
        <v>520</v>
      </c>
      <c r="O789" s="14">
        <v>243</v>
      </c>
      <c r="P789" s="213"/>
      <c r="Q789" s="30"/>
      <c r="R789" s="294"/>
      <c r="S789" s="427"/>
      <c r="T789" s="26" t="s">
        <v>998</v>
      </c>
      <c r="U789" s="26"/>
    </row>
    <row r="790" spans="1:21" customFormat="1" ht="24.6" hidden="1" customHeight="1" thickBot="1" x14ac:dyDescent="0.3">
      <c r="A790" s="15" t="s">
        <v>624</v>
      </c>
      <c r="B790" s="57"/>
      <c r="C790" s="621"/>
      <c r="D790" s="618"/>
      <c r="E790" s="185">
        <v>4</v>
      </c>
      <c r="F790" s="185" t="s">
        <v>619</v>
      </c>
      <c r="G790" s="187">
        <v>12819.92</v>
      </c>
      <c r="H790" s="268">
        <v>155249231</v>
      </c>
      <c r="I790" s="120">
        <f>+G790-G787</f>
        <v>10171.709999999999</v>
      </c>
      <c r="J790" s="527"/>
      <c r="K790" s="210">
        <v>0</v>
      </c>
      <c r="L790" s="499" t="s">
        <v>21</v>
      </c>
      <c r="M790" s="423">
        <v>100</v>
      </c>
      <c r="N790" s="222" t="s">
        <v>520</v>
      </c>
      <c r="O790" s="423">
        <v>243</v>
      </c>
      <c r="P790" s="225"/>
      <c r="Q790" s="224"/>
      <c r="R790" s="295"/>
      <c r="S790" s="428"/>
      <c r="T790" s="26" t="s">
        <v>998</v>
      </c>
      <c r="U790" s="26"/>
    </row>
    <row r="791" spans="1:21" customFormat="1" ht="36.75" hidden="1" customHeight="1" x14ac:dyDescent="0.25">
      <c r="A791" s="23"/>
      <c r="B791" s="57">
        <v>40069</v>
      </c>
      <c r="C791" s="619" t="s">
        <v>625</v>
      </c>
      <c r="D791" s="670" t="s">
        <v>626</v>
      </c>
      <c r="E791" s="181">
        <v>1</v>
      </c>
      <c r="F791" s="181" t="s">
        <v>613</v>
      </c>
      <c r="G791" s="183">
        <v>3289.31</v>
      </c>
      <c r="H791" s="266">
        <v>39833544</v>
      </c>
      <c r="I791" s="120"/>
      <c r="J791" s="327"/>
      <c r="K791" s="210">
        <v>0</v>
      </c>
      <c r="L791" s="498" t="s">
        <v>21</v>
      </c>
      <c r="M791" s="391">
        <v>100</v>
      </c>
      <c r="N791" s="216" t="s">
        <v>520</v>
      </c>
      <c r="O791" s="391">
        <v>243</v>
      </c>
      <c r="P791" s="419"/>
      <c r="Q79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19" t="s">
        <v>21</v>
      </c>
      <c r="S791" s="420">
        <v>100</v>
      </c>
      <c r="T791" s="26" t="s">
        <v>998</v>
      </c>
      <c r="U791" s="26" t="s">
        <v>998</v>
      </c>
    </row>
    <row r="792" spans="1:21" customFormat="1" ht="36.75" hidden="1" customHeight="1" x14ac:dyDescent="0.25">
      <c r="A792" s="15" t="s">
        <v>627</v>
      </c>
      <c r="B792" s="57"/>
      <c r="C792" s="620"/>
      <c r="D792" s="617"/>
      <c r="E792" s="16">
        <v>2</v>
      </c>
      <c r="F792" s="16" t="s">
        <v>615</v>
      </c>
      <c r="G792" s="12">
        <v>6042.61</v>
      </c>
      <c r="H792" s="267">
        <v>73176007</v>
      </c>
      <c r="I792" s="120">
        <f>+G792-G791</f>
        <v>2753.2999999999997</v>
      </c>
      <c r="J792" s="527"/>
      <c r="K792" s="210">
        <v>0</v>
      </c>
      <c r="L792" s="24" t="s">
        <v>21</v>
      </c>
      <c r="M792" s="14">
        <v>100</v>
      </c>
      <c r="N792" s="37" t="s">
        <v>520</v>
      </c>
      <c r="O792" s="14">
        <v>243</v>
      </c>
      <c r="P792" s="213"/>
      <c r="Q792" s="30"/>
      <c r="R792" s="294"/>
      <c r="S792" s="427"/>
      <c r="T792" s="26" t="s">
        <v>998</v>
      </c>
      <c r="U792" s="26"/>
    </row>
    <row r="793" spans="1:21" customFormat="1" ht="36.75" hidden="1" customHeight="1" x14ac:dyDescent="0.25">
      <c r="A793" s="15" t="s">
        <v>628</v>
      </c>
      <c r="B793" s="57"/>
      <c r="C793" s="620"/>
      <c r="D793" s="617"/>
      <c r="E793" s="16">
        <v>3</v>
      </c>
      <c r="F793" s="16" t="s">
        <v>617</v>
      </c>
      <c r="G793" s="12">
        <v>9318.64</v>
      </c>
      <c r="H793" s="267">
        <v>112848730</v>
      </c>
      <c r="I793" s="120">
        <f>+G793-G791</f>
        <v>6029.33</v>
      </c>
      <c r="J793" s="527"/>
      <c r="K793" s="210">
        <v>0</v>
      </c>
      <c r="L793" s="24" t="s">
        <v>21</v>
      </c>
      <c r="M793" s="14">
        <v>100</v>
      </c>
      <c r="N793" s="37" t="s">
        <v>520</v>
      </c>
      <c r="O793" s="14">
        <v>243</v>
      </c>
      <c r="P793" s="213"/>
      <c r="Q793" s="30"/>
      <c r="R793" s="294"/>
      <c r="S793" s="427"/>
      <c r="T793" s="26" t="s">
        <v>998</v>
      </c>
      <c r="U793" s="26"/>
    </row>
    <row r="794" spans="1:21" customFormat="1" ht="26.45" hidden="1" customHeight="1" thickBot="1" x14ac:dyDescent="0.3">
      <c r="A794" s="15" t="s">
        <v>629</v>
      </c>
      <c r="B794" s="57"/>
      <c r="C794" s="621"/>
      <c r="D794" s="618"/>
      <c r="E794" s="185">
        <v>4</v>
      </c>
      <c r="F794" s="185" t="s">
        <v>619</v>
      </c>
      <c r="G794" s="187">
        <v>16003.15</v>
      </c>
      <c r="H794" s="268">
        <v>193798147</v>
      </c>
      <c r="I794" s="120">
        <f>+G794-G791</f>
        <v>12713.84</v>
      </c>
      <c r="J794" s="527"/>
      <c r="K794" s="210">
        <v>0</v>
      </c>
      <c r="L794" s="499" t="s">
        <v>21</v>
      </c>
      <c r="M794" s="423">
        <v>100</v>
      </c>
      <c r="N794" s="222" t="s">
        <v>520</v>
      </c>
      <c r="O794" s="423">
        <v>243</v>
      </c>
      <c r="P794" s="225"/>
      <c r="Q794" s="224"/>
      <c r="R794" s="295"/>
      <c r="S794" s="428"/>
      <c r="T794" s="26" t="s">
        <v>998</v>
      </c>
      <c r="U794" s="26"/>
    </row>
    <row r="795" spans="1:21" customFormat="1" ht="33.75" hidden="1" customHeight="1" x14ac:dyDescent="0.25">
      <c r="A795" s="23"/>
      <c r="B795" s="57">
        <v>400613</v>
      </c>
      <c r="C795" s="619" t="s">
        <v>630</v>
      </c>
      <c r="D795" s="616" t="s">
        <v>631</v>
      </c>
      <c r="E795" s="181">
        <v>1</v>
      </c>
      <c r="F795" s="181" t="s">
        <v>613</v>
      </c>
      <c r="G795" s="183">
        <v>1422.75</v>
      </c>
      <c r="H795" s="266">
        <v>17229503</v>
      </c>
      <c r="I795" s="120"/>
      <c r="J795" s="327"/>
      <c r="K795" s="210">
        <v>0</v>
      </c>
      <c r="L795" s="498" t="s">
        <v>21</v>
      </c>
      <c r="M795" s="391">
        <v>100</v>
      </c>
      <c r="N795" s="216" t="s">
        <v>520</v>
      </c>
      <c r="O795" s="391">
        <v>243</v>
      </c>
      <c r="P795" s="419"/>
      <c r="Q79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19" t="s">
        <v>21</v>
      </c>
      <c r="S795" s="420">
        <v>100</v>
      </c>
      <c r="T795" s="26" t="s">
        <v>998</v>
      </c>
      <c r="U795" s="26" t="s">
        <v>998</v>
      </c>
    </row>
    <row r="796" spans="1:21" customFormat="1" ht="28.5" hidden="1" customHeight="1" x14ac:dyDescent="0.25">
      <c r="A796" s="15" t="s">
        <v>632</v>
      </c>
      <c r="B796" s="57"/>
      <c r="C796" s="620"/>
      <c r="D796" s="617"/>
      <c r="E796" s="16">
        <v>2</v>
      </c>
      <c r="F796" s="16" t="s">
        <v>615</v>
      </c>
      <c r="G796" s="12">
        <v>2788.76</v>
      </c>
      <c r="H796" s="267">
        <v>33771884</v>
      </c>
      <c r="I796" s="120">
        <f>+G796-G795</f>
        <v>1366.0100000000002</v>
      </c>
      <c r="J796" s="527"/>
      <c r="K796" s="210">
        <v>0</v>
      </c>
      <c r="L796" s="24" t="s">
        <v>21</v>
      </c>
      <c r="M796" s="14">
        <v>100</v>
      </c>
      <c r="N796" s="37" t="s">
        <v>520</v>
      </c>
      <c r="O796" s="14">
        <v>243</v>
      </c>
      <c r="P796" s="213"/>
      <c r="Q796" s="30"/>
      <c r="R796" s="294"/>
      <c r="S796" s="427"/>
      <c r="T796" s="26" t="s">
        <v>998</v>
      </c>
      <c r="U796" s="26"/>
    </row>
    <row r="797" spans="1:21" customFormat="1" ht="24" hidden="1" customHeight="1" x14ac:dyDescent="0.25">
      <c r="A797" s="15" t="s">
        <v>633</v>
      </c>
      <c r="B797" s="57"/>
      <c r="C797" s="620"/>
      <c r="D797" s="617"/>
      <c r="E797" s="16">
        <v>3</v>
      </c>
      <c r="F797" s="16" t="s">
        <v>617</v>
      </c>
      <c r="G797" s="12">
        <v>4523.41</v>
      </c>
      <c r="H797" s="267">
        <v>54778495</v>
      </c>
      <c r="I797" s="120">
        <f>+G797-G795</f>
        <v>3100.66</v>
      </c>
      <c r="J797" s="527"/>
      <c r="K797" s="210">
        <v>0</v>
      </c>
      <c r="L797" s="24" t="s">
        <v>21</v>
      </c>
      <c r="M797" s="14">
        <v>100</v>
      </c>
      <c r="N797" s="37" t="s">
        <v>520</v>
      </c>
      <c r="O797" s="14">
        <v>243</v>
      </c>
      <c r="P797" s="213"/>
      <c r="Q797" s="30"/>
      <c r="R797" s="294"/>
      <c r="S797" s="427"/>
      <c r="T797" s="26" t="s">
        <v>998</v>
      </c>
      <c r="U797" s="26"/>
    </row>
    <row r="798" spans="1:21" customFormat="1" ht="31.5" hidden="1" customHeight="1" thickBot="1" x14ac:dyDescent="0.3">
      <c r="A798" s="15" t="s">
        <v>634</v>
      </c>
      <c r="B798" s="57"/>
      <c r="C798" s="621"/>
      <c r="D798" s="618"/>
      <c r="E798" s="185">
        <v>4</v>
      </c>
      <c r="F798" s="185" t="s">
        <v>619</v>
      </c>
      <c r="G798" s="187">
        <v>8216.56</v>
      </c>
      <c r="H798" s="268">
        <v>99502542</v>
      </c>
      <c r="I798" s="120">
        <f>+G798-G795</f>
        <v>6793.8099999999995</v>
      </c>
      <c r="J798" s="527"/>
      <c r="K798" s="210">
        <v>0</v>
      </c>
      <c r="L798" s="499" t="s">
        <v>21</v>
      </c>
      <c r="M798" s="423">
        <v>100</v>
      </c>
      <c r="N798" s="222" t="s">
        <v>520</v>
      </c>
      <c r="O798" s="423">
        <v>243</v>
      </c>
      <c r="P798" s="225"/>
      <c r="Q798" s="224"/>
      <c r="R798" s="295"/>
      <c r="S798" s="428"/>
      <c r="T798" s="26" t="s">
        <v>998</v>
      </c>
      <c r="U798" s="26"/>
    </row>
    <row r="799" spans="1:21" customFormat="1" ht="28.5" hidden="1" x14ac:dyDescent="0.25">
      <c r="A799" s="1"/>
      <c r="B799" s="57">
        <v>4007</v>
      </c>
      <c r="C799" s="194">
        <v>4007</v>
      </c>
      <c r="D799" s="195" t="s">
        <v>635</v>
      </c>
      <c r="E799" s="188"/>
      <c r="F799" s="188" t="s">
        <v>20</v>
      </c>
      <c r="G799" s="190">
        <v>53.06</v>
      </c>
      <c r="H799" s="231">
        <v>642557</v>
      </c>
      <c r="I799" s="505"/>
      <c r="J799" s="327"/>
      <c r="K799" s="210">
        <v>0</v>
      </c>
      <c r="L799" s="501" t="s">
        <v>21</v>
      </c>
      <c r="M799" s="345">
        <v>100</v>
      </c>
      <c r="N799" s="287" t="s">
        <v>520</v>
      </c>
      <c r="O799" s="345">
        <v>245</v>
      </c>
      <c r="P799" s="417"/>
      <c r="Q799"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338" t="s">
        <v>21</v>
      </c>
      <c r="S799" s="345">
        <v>100</v>
      </c>
      <c r="T799" s="26" t="s">
        <v>998</v>
      </c>
      <c r="U799" s="26" t="s">
        <v>998</v>
      </c>
    </row>
    <row r="800" spans="1:21" customFormat="1" ht="156.75" hidden="1" x14ac:dyDescent="0.25">
      <c r="A800" s="1"/>
      <c r="B800" s="57">
        <v>4008</v>
      </c>
      <c r="C800" s="15">
        <v>4008</v>
      </c>
      <c r="D800" s="58" t="s">
        <v>636</v>
      </c>
      <c r="E800" s="16"/>
      <c r="F800" s="16" t="s">
        <v>20</v>
      </c>
      <c r="G800" s="12">
        <v>49.54</v>
      </c>
      <c r="H800" s="229">
        <v>599929</v>
      </c>
      <c r="I800" s="505"/>
      <c r="J800" s="327"/>
      <c r="K800" s="210">
        <v>0</v>
      </c>
      <c r="L800" s="73" t="s">
        <v>417</v>
      </c>
      <c r="M800" s="14">
        <v>100</v>
      </c>
      <c r="N800" s="37" t="s">
        <v>520</v>
      </c>
      <c r="O800" s="14">
        <v>217</v>
      </c>
      <c r="P800" s="213"/>
      <c r="Q8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327" t="s">
        <v>417</v>
      </c>
      <c r="S800" s="14">
        <v>100</v>
      </c>
      <c r="T800" s="26" t="s">
        <v>998</v>
      </c>
      <c r="U800" s="26" t="s">
        <v>998</v>
      </c>
    </row>
    <row r="801" spans="1:21" customFormat="1" ht="28.5" hidden="1" x14ac:dyDescent="0.25">
      <c r="A801" s="1"/>
      <c r="B801" s="57">
        <v>4009</v>
      </c>
      <c r="C801" s="15">
        <v>4009</v>
      </c>
      <c r="D801" s="58" t="s">
        <v>637</v>
      </c>
      <c r="E801" s="16"/>
      <c r="F801" s="16" t="s">
        <v>20</v>
      </c>
      <c r="G801" s="12">
        <v>2014.32</v>
      </c>
      <c r="H801" s="229">
        <v>24393415</v>
      </c>
      <c r="I801" s="505"/>
      <c r="J801" s="327"/>
      <c r="K801" s="210">
        <v>0</v>
      </c>
      <c r="L801" s="176" t="s">
        <v>176</v>
      </c>
      <c r="M801" s="14">
        <v>100</v>
      </c>
      <c r="N801" s="37" t="s">
        <v>520</v>
      </c>
      <c r="O801" s="14">
        <v>243</v>
      </c>
      <c r="P801" s="213"/>
      <c r="Q8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20" t="s">
        <v>176</v>
      </c>
      <c r="S801" s="14">
        <v>100</v>
      </c>
      <c r="T801" s="26" t="s">
        <v>998</v>
      </c>
      <c r="U801" s="26" t="s">
        <v>998</v>
      </c>
    </row>
    <row r="802" spans="1:21" customFormat="1" ht="57" hidden="1" x14ac:dyDescent="0.25">
      <c r="A802" s="1"/>
      <c r="B802" s="57">
        <v>40101</v>
      </c>
      <c r="C802" s="15" t="s">
        <v>638</v>
      </c>
      <c r="D802" s="58" t="s">
        <v>639</v>
      </c>
      <c r="E802" s="16"/>
      <c r="F802" s="16" t="s">
        <v>20</v>
      </c>
      <c r="G802" s="12">
        <v>1892.59</v>
      </c>
      <c r="H802" s="229">
        <v>22919265</v>
      </c>
      <c r="I802" s="505"/>
      <c r="J802" s="327"/>
      <c r="K802" s="210">
        <v>0</v>
      </c>
      <c r="L802" s="24" t="s">
        <v>21</v>
      </c>
      <c r="M802" s="14">
        <v>100</v>
      </c>
      <c r="N802" s="37" t="s">
        <v>520</v>
      </c>
      <c r="O802" s="21" t="s">
        <v>640</v>
      </c>
      <c r="P802" s="213"/>
      <c r="Q8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20" t="s">
        <v>21</v>
      </c>
      <c r="S802" s="14">
        <v>100</v>
      </c>
      <c r="T802" s="26" t="s">
        <v>998</v>
      </c>
      <c r="U802" s="26" t="s">
        <v>998</v>
      </c>
    </row>
    <row r="803" spans="1:21" customFormat="1" ht="28.5" hidden="1" x14ac:dyDescent="0.25">
      <c r="A803" s="1"/>
      <c r="B803" s="57">
        <v>40102</v>
      </c>
      <c r="C803" s="177" t="s">
        <v>641</v>
      </c>
      <c r="D803" s="178" t="s">
        <v>642</v>
      </c>
      <c r="E803" s="179"/>
      <c r="F803" s="179" t="s">
        <v>20</v>
      </c>
      <c r="G803" s="180">
        <v>1676.59</v>
      </c>
      <c r="H803" s="250">
        <v>20303505</v>
      </c>
      <c r="I803" s="505"/>
      <c r="J803" s="327"/>
      <c r="K803" s="210">
        <v>0</v>
      </c>
      <c r="L803" s="412" t="s">
        <v>21</v>
      </c>
      <c r="M803" s="311">
        <v>100</v>
      </c>
      <c r="N803" s="209" t="s">
        <v>520</v>
      </c>
      <c r="O803" s="311">
        <v>243</v>
      </c>
      <c r="P803" s="312"/>
      <c r="Q80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406" t="s">
        <v>21</v>
      </c>
      <c r="S803" s="311">
        <v>100</v>
      </c>
      <c r="T803" s="26" t="s">
        <v>998</v>
      </c>
      <c r="U803" s="26" t="s">
        <v>998</v>
      </c>
    </row>
    <row r="804" spans="1:21" customFormat="1" ht="41.25" hidden="1" customHeight="1" x14ac:dyDescent="0.25">
      <c r="A804" s="23"/>
      <c r="B804" s="57">
        <v>4011</v>
      </c>
      <c r="C804" s="619">
        <v>4011</v>
      </c>
      <c r="D804" s="616" t="s">
        <v>643</v>
      </c>
      <c r="E804" s="181">
        <v>1</v>
      </c>
      <c r="F804" s="181" t="s">
        <v>615</v>
      </c>
      <c r="G804" s="183">
        <v>5196.66</v>
      </c>
      <c r="H804" s="266">
        <v>62931553</v>
      </c>
      <c r="I804" s="120"/>
      <c r="J804" s="327"/>
      <c r="K804" s="210">
        <v>0</v>
      </c>
      <c r="L804" s="498" t="s">
        <v>21</v>
      </c>
      <c r="M804" s="391">
        <v>100</v>
      </c>
      <c r="N804" s="216" t="s">
        <v>520</v>
      </c>
      <c r="O804" s="391">
        <v>243</v>
      </c>
      <c r="P804" s="419"/>
      <c r="Q80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19" t="s">
        <v>21</v>
      </c>
      <c r="S804" s="420">
        <v>100</v>
      </c>
      <c r="T804" s="26" t="s">
        <v>998</v>
      </c>
      <c r="U804" s="26" t="s">
        <v>998</v>
      </c>
    </row>
    <row r="805" spans="1:21" customFormat="1" ht="39.75" hidden="1" customHeight="1" x14ac:dyDescent="0.25">
      <c r="A805" s="15">
        <v>4012</v>
      </c>
      <c r="B805" s="57"/>
      <c r="C805" s="620"/>
      <c r="D805" s="617"/>
      <c r="E805" s="16">
        <v>2</v>
      </c>
      <c r="F805" s="16" t="s">
        <v>617</v>
      </c>
      <c r="G805" s="12">
        <v>9551.39</v>
      </c>
      <c r="H805" s="267">
        <v>115667333</v>
      </c>
      <c r="I805" s="120">
        <f>+G805-G804</f>
        <v>4354.7299999999996</v>
      </c>
      <c r="J805" s="327"/>
      <c r="K805" s="210">
        <v>0</v>
      </c>
      <c r="L805" s="24" t="s">
        <v>21</v>
      </c>
      <c r="M805" s="14">
        <v>100</v>
      </c>
      <c r="N805" s="37" t="s">
        <v>520</v>
      </c>
      <c r="O805" s="14">
        <v>243</v>
      </c>
      <c r="P805" s="213"/>
      <c r="Q805" s="30"/>
      <c r="R805" s="294"/>
      <c r="S805" s="427"/>
      <c r="T805" s="26" t="s">
        <v>998</v>
      </c>
      <c r="U805" s="26"/>
    </row>
    <row r="806" spans="1:21" customFormat="1" ht="36" hidden="1" customHeight="1" thickBot="1" x14ac:dyDescent="0.3">
      <c r="A806" s="15">
        <v>4013</v>
      </c>
      <c r="B806" s="57"/>
      <c r="C806" s="621"/>
      <c r="D806" s="618"/>
      <c r="E806" s="185">
        <v>3</v>
      </c>
      <c r="F806" s="185" t="s">
        <v>619</v>
      </c>
      <c r="G806" s="187">
        <v>14228.04</v>
      </c>
      <c r="H806" s="268">
        <v>172301564</v>
      </c>
      <c r="I806" s="120">
        <f>+G806-G804</f>
        <v>9031.380000000001</v>
      </c>
      <c r="J806" s="327"/>
      <c r="K806" s="210">
        <v>0</v>
      </c>
      <c r="L806" s="499" t="s">
        <v>21</v>
      </c>
      <c r="M806" s="423">
        <v>100</v>
      </c>
      <c r="N806" s="222" t="s">
        <v>520</v>
      </c>
      <c r="O806" s="423">
        <v>243</v>
      </c>
      <c r="P806" s="225"/>
      <c r="Q806" s="224"/>
      <c r="R806" s="295"/>
      <c r="S806" s="428"/>
      <c r="T806" s="26" t="s">
        <v>998</v>
      </c>
      <c r="U806" s="26"/>
    </row>
    <row r="807" spans="1:21" customFormat="1" ht="28.5" hidden="1" x14ac:dyDescent="0.25">
      <c r="A807" s="1"/>
      <c r="B807" s="57">
        <v>4017</v>
      </c>
      <c r="C807" s="194">
        <v>4017</v>
      </c>
      <c r="D807" s="195" t="s">
        <v>644</v>
      </c>
      <c r="E807" s="188"/>
      <c r="F807" s="188" t="s">
        <v>20</v>
      </c>
      <c r="G807" s="190">
        <v>1206.32</v>
      </c>
      <c r="H807" s="231">
        <v>14608535</v>
      </c>
      <c r="I807" s="505"/>
      <c r="J807" s="327"/>
      <c r="K807" s="210">
        <v>0</v>
      </c>
      <c r="L807" s="501" t="s">
        <v>21</v>
      </c>
      <c r="M807" s="345">
        <v>100</v>
      </c>
      <c r="N807" s="287" t="s">
        <v>520</v>
      </c>
      <c r="O807" s="345">
        <v>5254</v>
      </c>
      <c r="P807" s="417"/>
      <c r="Q807"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338" t="s">
        <v>21</v>
      </c>
      <c r="S807" s="345">
        <v>100</v>
      </c>
      <c r="T807" s="26" t="s">
        <v>998</v>
      </c>
      <c r="U807" s="26" t="s">
        <v>998</v>
      </c>
    </row>
    <row r="808" spans="1:21" s="148" customFormat="1" ht="57" hidden="1" x14ac:dyDescent="0.25">
      <c r="A808" s="153"/>
      <c r="B808" s="157">
        <v>4018</v>
      </c>
      <c r="C808" s="104">
        <v>4018</v>
      </c>
      <c r="D808" s="106" t="s">
        <v>645</v>
      </c>
      <c r="E808" s="89"/>
      <c r="F808" s="89" t="s">
        <v>20</v>
      </c>
      <c r="G808" s="90">
        <v>302.44</v>
      </c>
      <c r="H808" s="229">
        <v>3662548</v>
      </c>
      <c r="I808" s="505"/>
      <c r="J808" s="286"/>
      <c r="K808" s="210">
        <v>0</v>
      </c>
      <c r="L808" s="17" t="s">
        <v>176</v>
      </c>
      <c r="M808" s="25">
        <v>100</v>
      </c>
      <c r="N808" s="37" t="s">
        <v>520</v>
      </c>
      <c r="O808" s="25">
        <v>5258</v>
      </c>
      <c r="P808" s="211"/>
      <c r="Q808"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7" t="s">
        <v>176</v>
      </c>
      <c r="S808" s="25">
        <v>100</v>
      </c>
      <c r="T808" s="26" t="s">
        <v>998</v>
      </c>
      <c r="U808" s="26" t="s">
        <v>998</v>
      </c>
    </row>
    <row r="809" spans="1:21" customFormat="1" ht="28.5" hidden="1" x14ac:dyDescent="0.25">
      <c r="A809" s="1"/>
      <c r="B809" s="57">
        <v>40181</v>
      </c>
      <c r="C809" s="104" t="s">
        <v>646</v>
      </c>
      <c r="D809" s="106" t="s">
        <v>647</v>
      </c>
      <c r="E809" s="89"/>
      <c r="F809" s="89" t="s">
        <v>20</v>
      </c>
      <c r="G809" s="90">
        <v>186.7</v>
      </c>
      <c r="H809" s="229">
        <v>2260937</v>
      </c>
      <c r="I809" s="505"/>
      <c r="J809" s="286"/>
      <c r="K809" s="210">
        <v>0</v>
      </c>
      <c r="L809" s="17" t="s">
        <v>287</v>
      </c>
      <c r="M809" s="25">
        <v>100</v>
      </c>
      <c r="N809" s="37" t="s">
        <v>520</v>
      </c>
      <c r="O809" s="25">
        <v>1746</v>
      </c>
      <c r="P809" s="211"/>
      <c r="Q8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20" t="s">
        <v>287</v>
      </c>
      <c r="S809" s="25">
        <v>100</v>
      </c>
      <c r="T809" s="26" t="s">
        <v>998</v>
      </c>
      <c r="U809" s="26" t="s">
        <v>998</v>
      </c>
    </row>
    <row r="810" spans="1:21" s="148" customFormat="1" ht="28.5" hidden="1" x14ac:dyDescent="0.25">
      <c r="A810" s="153"/>
      <c r="B810" s="157">
        <v>40183</v>
      </c>
      <c r="C810" s="104" t="s">
        <v>648</v>
      </c>
      <c r="D810" s="106" t="s">
        <v>649</v>
      </c>
      <c r="E810" s="89"/>
      <c r="F810" s="89" t="s">
        <v>20</v>
      </c>
      <c r="G810" s="90">
        <v>521.63</v>
      </c>
      <c r="H810" s="229">
        <v>6316939</v>
      </c>
      <c r="I810" s="505"/>
      <c r="J810" s="286"/>
      <c r="K810" s="210">
        <v>0</v>
      </c>
      <c r="L810" s="17" t="s">
        <v>176</v>
      </c>
      <c r="M810" s="25">
        <v>100</v>
      </c>
      <c r="N810" s="37" t="s">
        <v>520</v>
      </c>
      <c r="O810" s="25">
        <v>1746</v>
      </c>
      <c r="P810" s="211"/>
      <c r="Q81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7" t="s">
        <v>287</v>
      </c>
      <c r="S810" s="25">
        <v>100</v>
      </c>
      <c r="T810" s="26" t="s">
        <v>998</v>
      </c>
      <c r="U810" s="26" t="s">
        <v>998</v>
      </c>
    </row>
    <row r="811" spans="1:21" customFormat="1" ht="28.5" hidden="1" x14ac:dyDescent="0.25">
      <c r="A811" s="1"/>
      <c r="B811" s="57">
        <v>40231</v>
      </c>
      <c r="C811" s="104" t="s">
        <v>650</v>
      </c>
      <c r="D811" s="106" t="s">
        <v>651</v>
      </c>
      <c r="E811" s="89"/>
      <c r="F811" s="89" t="s">
        <v>20</v>
      </c>
      <c r="G811" s="90">
        <v>309.44</v>
      </c>
      <c r="H811" s="229">
        <v>3747318</v>
      </c>
      <c r="I811" s="505"/>
      <c r="J811" s="286"/>
      <c r="K811" s="210">
        <v>0</v>
      </c>
      <c r="L811" s="17" t="s">
        <v>287</v>
      </c>
      <c r="M811" s="25">
        <v>100</v>
      </c>
      <c r="N811" s="37" t="s">
        <v>520</v>
      </c>
      <c r="O811" s="25">
        <v>261</v>
      </c>
      <c r="P811" s="211"/>
      <c r="Q8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20" t="s">
        <v>287</v>
      </c>
      <c r="S811" s="25">
        <v>100</v>
      </c>
      <c r="T811" s="26" t="s">
        <v>998</v>
      </c>
      <c r="U811" s="26" t="s">
        <v>998</v>
      </c>
    </row>
    <row r="812" spans="1:21" customFormat="1" ht="42.75" hidden="1" x14ac:dyDescent="0.25">
      <c r="A812" s="1"/>
      <c r="B812" s="57">
        <v>40232</v>
      </c>
      <c r="C812" s="104" t="s">
        <v>652</v>
      </c>
      <c r="D812" s="106" t="s">
        <v>653</v>
      </c>
      <c r="E812" s="89"/>
      <c r="F812" s="89" t="s">
        <v>20</v>
      </c>
      <c r="G812" s="90">
        <v>423.65</v>
      </c>
      <c r="H812" s="229">
        <v>5130402</v>
      </c>
      <c r="I812" s="505"/>
      <c r="J812" s="286"/>
      <c r="K812" s="210">
        <v>0</v>
      </c>
      <c r="L812" s="17" t="s">
        <v>287</v>
      </c>
      <c r="M812" s="25">
        <v>100</v>
      </c>
      <c r="N812" s="37" t="s">
        <v>520</v>
      </c>
      <c r="O812" s="25">
        <v>404</v>
      </c>
      <c r="P812" s="211"/>
      <c r="Q8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20" t="s">
        <v>287</v>
      </c>
      <c r="S812" s="25">
        <v>100</v>
      </c>
      <c r="T812" s="26" t="s">
        <v>998</v>
      </c>
      <c r="U812" s="26" t="s">
        <v>998</v>
      </c>
    </row>
    <row r="813" spans="1:21" s="148" customFormat="1" ht="64.7" hidden="1" customHeight="1" x14ac:dyDescent="0.25">
      <c r="A813" s="153"/>
      <c r="B813" s="157">
        <v>40233</v>
      </c>
      <c r="C813" s="104" t="s">
        <v>654</v>
      </c>
      <c r="D813" s="106" t="s">
        <v>655</v>
      </c>
      <c r="E813" s="89"/>
      <c r="F813" s="89" t="s">
        <v>20</v>
      </c>
      <c r="G813" s="90">
        <v>337.22</v>
      </c>
      <c r="H813" s="229">
        <v>4083734</v>
      </c>
      <c r="I813" s="505"/>
      <c r="J813" s="286"/>
      <c r="K813" s="210">
        <v>0</v>
      </c>
      <c r="L813" s="17" t="s">
        <v>287</v>
      </c>
      <c r="M813" s="25">
        <v>100</v>
      </c>
      <c r="N813" s="37" t="s">
        <v>520</v>
      </c>
      <c r="O813" s="25">
        <v>259</v>
      </c>
      <c r="P813" s="211"/>
      <c r="Q81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7" t="s">
        <v>287</v>
      </c>
      <c r="S813" s="25">
        <v>100</v>
      </c>
      <c r="T813" s="26" t="s">
        <v>998</v>
      </c>
      <c r="U813" s="26" t="s">
        <v>998</v>
      </c>
    </row>
    <row r="814" spans="1:21" customFormat="1" ht="28.5" hidden="1" x14ac:dyDescent="0.25">
      <c r="A814" s="1"/>
      <c r="B814" s="57">
        <v>40234</v>
      </c>
      <c r="C814" s="104" t="s">
        <v>656</v>
      </c>
      <c r="D814" s="106" t="s">
        <v>657</v>
      </c>
      <c r="E814" s="89"/>
      <c r="F814" s="89" t="s">
        <v>20</v>
      </c>
      <c r="G814" s="90">
        <v>539.52</v>
      </c>
      <c r="H814" s="229">
        <v>6533587</v>
      </c>
      <c r="I814" s="505"/>
      <c r="J814" s="286"/>
      <c r="K814" s="210">
        <v>0</v>
      </c>
      <c r="L814" s="17" t="s">
        <v>287</v>
      </c>
      <c r="M814" s="25">
        <v>100</v>
      </c>
      <c r="N814" s="37" t="s">
        <v>520</v>
      </c>
      <c r="O814" s="25">
        <v>947</v>
      </c>
      <c r="P814" s="211"/>
      <c r="Q8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20" t="s">
        <v>287</v>
      </c>
      <c r="S814" s="25">
        <v>100</v>
      </c>
      <c r="T814" s="26" t="s">
        <v>998</v>
      </c>
      <c r="U814" s="26" t="s">
        <v>998</v>
      </c>
    </row>
    <row r="815" spans="1:21" customFormat="1" ht="28.5" hidden="1" x14ac:dyDescent="0.25">
      <c r="A815" s="1"/>
      <c r="B815" s="57">
        <v>4024</v>
      </c>
      <c r="C815" s="104">
        <v>4024</v>
      </c>
      <c r="D815" s="106" t="s">
        <v>658</v>
      </c>
      <c r="E815" s="89"/>
      <c r="F815" s="89" t="s">
        <v>20</v>
      </c>
      <c r="G815" s="90">
        <v>972.08</v>
      </c>
      <c r="H815" s="229">
        <v>11771889</v>
      </c>
      <c r="I815" s="505"/>
      <c r="J815" s="286"/>
      <c r="K815" s="210">
        <v>0</v>
      </c>
      <c r="L815" s="17" t="s">
        <v>176</v>
      </c>
      <c r="M815" s="25">
        <v>100</v>
      </c>
      <c r="N815" s="37" t="s">
        <v>520</v>
      </c>
      <c r="O815" s="25">
        <v>406</v>
      </c>
      <c r="P815" s="211"/>
      <c r="Q8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20" t="s">
        <v>176</v>
      </c>
      <c r="S815" s="25">
        <v>100</v>
      </c>
      <c r="T815" s="26" t="s">
        <v>998</v>
      </c>
      <c r="U815" s="26" t="s">
        <v>998</v>
      </c>
    </row>
    <row r="816" spans="1:21" customFormat="1" ht="28.5" hidden="1" x14ac:dyDescent="0.25">
      <c r="A816" s="1"/>
      <c r="B816" s="57">
        <v>40251</v>
      </c>
      <c r="C816" s="104" t="s">
        <v>659</v>
      </c>
      <c r="D816" s="106" t="s">
        <v>660</v>
      </c>
      <c r="E816" s="89"/>
      <c r="F816" s="89" t="s">
        <v>20</v>
      </c>
      <c r="G816" s="90">
        <v>1494.05</v>
      </c>
      <c r="H816" s="229">
        <v>18092946</v>
      </c>
      <c r="I816" s="505"/>
      <c r="J816" s="286"/>
      <c r="K816" s="210">
        <v>0</v>
      </c>
      <c r="L816" s="17" t="s">
        <v>287</v>
      </c>
      <c r="M816" s="25">
        <v>100</v>
      </c>
      <c r="N816" s="37" t="s">
        <v>520</v>
      </c>
      <c r="O816" s="25">
        <v>191</v>
      </c>
      <c r="P816" s="211"/>
      <c r="Q8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20" t="s">
        <v>287</v>
      </c>
      <c r="S816" s="25">
        <v>100</v>
      </c>
      <c r="T816" s="26" t="s">
        <v>998</v>
      </c>
      <c r="U816" s="26" t="s">
        <v>998</v>
      </c>
    </row>
    <row r="817" spans="1:21" customFormat="1" ht="28.5" hidden="1" x14ac:dyDescent="0.25">
      <c r="A817" s="98"/>
      <c r="B817" s="92">
        <v>40252</v>
      </c>
      <c r="C817" s="104" t="s">
        <v>661</v>
      </c>
      <c r="D817" s="106" t="s">
        <v>662</v>
      </c>
      <c r="E817" s="70"/>
      <c r="F817" s="89" t="s">
        <v>20</v>
      </c>
      <c r="G817" s="90">
        <v>403.3</v>
      </c>
      <c r="H817" s="229">
        <v>4883963</v>
      </c>
      <c r="I817" s="505"/>
      <c r="J817" s="286"/>
      <c r="K817" s="210">
        <v>0</v>
      </c>
      <c r="L817" s="17" t="s">
        <v>287</v>
      </c>
      <c r="M817" s="25">
        <v>100</v>
      </c>
      <c r="N817" s="37" t="s">
        <v>520</v>
      </c>
      <c r="O817" s="25">
        <v>191</v>
      </c>
      <c r="P817" s="211"/>
      <c r="Q8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20" t="s">
        <v>287</v>
      </c>
      <c r="S817" s="25">
        <v>100</v>
      </c>
      <c r="T817" s="26" t="s">
        <v>998</v>
      </c>
      <c r="U817" s="26" t="s">
        <v>998</v>
      </c>
    </row>
    <row r="818" spans="1:21" customFormat="1" ht="28.5" hidden="1" x14ac:dyDescent="0.25">
      <c r="A818" s="1"/>
      <c r="B818" s="77">
        <v>40253</v>
      </c>
      <c r="C818" s="104" t="s">
        <v>663</v>
      </c>
      <c r="D818" s="106" t="s">
        <v>664</v>
      </c>
      <c r="E818" s="89"/>
      <c r="F818" s="89" t="s">
        <v>20</v>
      </c>
      <c r="G818" s="90">
        <v>496.64</v>
      </c>
      <c r="H818" s="229">
        <v>6014310</v>
      </c>
      <c r="I818" s="505"/>
      <c r="J818" s="286"/>
      <c r="K818" s="210">
        <v>0</v>
      </c>
      <c r="L818" s="17" t="s">
        <v>287</v>
      </c>
      <c r="M818" s="25">
        <v>100</v>
      </c>
      <c r="N818" s="37" t="s">
        <v>520</v>
      </c>
      <c r="O818" s="25">
        <v>191</v>
      </c>
      <c r="P818" s="211"/>
      <c r="Q8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20" t="s">
        <v>287</v>
      </c>
      <c r="S818" s="25">
        <v>100</v>
      </c>
      <c r="T818" s="26" t="s">
        <v>998</v>
      </c>
      <c r="U818" s="26" t="s">
        <v>998</v>
      </c>
    </row>
    <row r="819" spans="1:21" customFormat="1" ht="156.75" hidden="1" x14ac:dyDescent="0.25">
      <c r="A819" s="23">
        <v>4022</v>
      </c>
      <c r="B819" s="57">
        <v>4026</v>
      </c>
      <c r="C819" s="104">
        <v>4026</v>
      </c>
      <c r="D819" s="106" t="s">
        <v>665</v>
      </c>
      <c r="E819" s="89"/>
      <c r="F819" s="89" t="s">
        <v>20</v>
      </c>
      <c r="G819" s="90">
        <v>38.93</v>
      </c>
      <c r="H819" s="229">
        <v>471442</v>
      </c>
      <c r="I819" s="505"/>
      <c r="J819" s="286"/>
      <c r="K819" s="210">
        <v>0</v>
      </c>
      <c r="L819" s="17" t="s">
        <v>417</v>
      </c>
      <c r="M819" s="25">
        <v>100</v>
      </c>
      <c r="N819" s="37" t="s">
        <v>520</v>
      </c>
      <c r="O819" s="25">
        <v>1243</v>
      </c>
      <c r="P819" s="211"/>
      <c r="Q81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2" t="s">
        <v>666</v>
      </c>
      <c r="S819" s="25">
        <v>100</v>
      </c>
      <c r="T819" s="26" t="s">
        <v>998</v>
      </c>
      <c r="U819" s="26" t="s">
        <v>998</v>
      </c>
    </row>
    <row r="820" spans="1:21" customFormat="1" ht="28.5" hidden="1" x14ac:dyDescent="0.25">
      <c r="A820" s="1"/>
      <c r="B820" s="57">
        <v>4027</v>
      </c>
      <c r="C820" s="104">
        <v>4027</v>
      </c>
      <c r="D820" s="106" t="s">
        <v>667</v>
      </c>
      <c r="E820" s="89"/>
      <c r="F820" s="89" t="s">
        <v>20</v>
      </c>
      <c r="G820" s="90">
        <v>38.93</v>
      </c>
      <c r="H820" s="229">
        <v>471442</v>
      </c>
      <c r="I820" s="505"/>
      <c r="J820" s="286"/>
      <c r="K820" s="210">
        <v>0</v>
      </c>
      <c r="L820" s="17" t="s">
        <v>176</v>
      </c>
      <c r="M820" s="25">
        <v>100</v>
      </c>
      <c r="N820" s="37" t="s">
        <v>520</v>
      </c>
      <c r="O820" s="25">
        <v>1243</v>
      </c>
      <c r="P820" s="211"/>
      <c r="Q82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20" t="s">
        <v>176</v>
      </c>
      <c r="S820" s="25">
        <v>100</v>
      </c>
      <c r="T820" s="26" t="s">
        <v>998</v>
      </c>
      <c r="U820" s="26" t="s">
        <v>998</v>
      </c>
    </row>
    <row r="821" spans="1:21" customFormat="1" ht="29.25" hidden="1" x14ac:dyDescent="0.25">
      <c r="A821" s="1"/>
      <c r="B821" s="92">
        <v>4028</v>
      </c>
      <c r="C821" s="114">
        <v>4028</v>
      </c>
      <c r="D821" s="115" t="s">
        <v>668</v>
      </c>
      <c r="E821" s="89"/>
      <c r="F821" s="89" t="s">
        <v>20</v>
      </c>
      <c r="G821" s="90">
        <v>49.54</v>
      </c>
      <c r="H821" s="229">
        <v>599929</v>
      </c>
      <c r="I821" s="505"/>
      <c r="J821" s="286"/>
      <c r="K821" s="210">
        <v>0</v>
      </c>
      <c r="L821" s="17" t="s">
        <v>287</v>
      </c>
      <c r="M821" s="25">
        <v>100</v>
      </c>
      <c r="N821" s="37" t="s">
        <v>520</v>
      </c>
      <c r="O821" s="25">
        <v>1243</v>
      </c>
      <c r="P821" s="211"/>
      <c r="Q82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20" t="s">
        <v>287</v>
      </c>
      <c r="S821" s="25">
        <v>100</v>
      </c>
      <c r="T821" s="26" t="s">
        <v>998</v>
      </c>
      <c r="U821" s="26" t="s">
        <v>998</v>
      </c>
    </row>
    <row r="822" spans="1:21" customFormat="1" ht="71.25" hidden="1" x14ac:dyDescent="0.25">
      <c r="A822" s="1"/>
      <c r="B822" s="57">
        <v>4029</v>
      </c>
      <c r="C822" s="15">
        <v>4029</v>
      </c>
      <c r="D822" s="58" t="s">
        <v>669</v>
      </c>
      <c r="E822" s="16"/>
      <c r="F822" s="16" t="s">
        <v>20</v>
      </c>
      <c r="G822" s="12">
        <v>778.26</v>
      </c>
      <c r="H822" s="229">
        <v>9424729</v>
      </c>
      <c r="I822" s="505"/>
      <c r="J822" s="327"/>
      <c r="K822" s="210">
        <v>0</v>
      </c>
      <c r="L822" s="176" t="s">
        <v>181</v>
      </c>
      <c r="M822" s="14">
        <v>100</v>
      </c>
      <c r="N822" s="37" t="s">
        <v>520</v>
      </c>
      <c r="O822" s="14">
        <v>419</v>
      </c>
      <c r="P822" s="213"/>
      <c r="Q82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20" t="s">
        <v>181</v>
      </c>
      <c r="S822" s="14">
        <v>100</v>
      </c>
      <c r="T822" s="26" t="s">
        <v>998</v>
      </c>
      <c r="U822" s="26" t="s">
        <v>998</v>
      </c>
    </row>
    <row r="823" spans="1:21" customFormat="1" ht="57" hidden="1" x14ac:dyDescent="0.25">
      <c r="A823" s="1"/>
      <c r="B823" s="57">
        <v>4030</v>
      </c>
      <c r="C823" s="101">
        <v>4030</v>
      </c>
      <c r="D823" s="113" t="s">
        <v>670</v>
      </c>
      <c r="E823" s="99"/>
      <c r="F823" s="99" t="s">
        <v>20</v>
      </c>
      <c r="G823" s="107">
        <v>924.2</v>
      </c>
      <c r="H823" s="250">
        <v>11192062</v>
      </c>
      <c r="I823" s="505"/>
      <c r="J823" s="286"/>
      <c r="K823" s="210">
        <v>0</v>
      </c>
      <c r="L823" s="414" t="s">
        <v>181</v>
      </c>
      <c r="M823" s="299">
        <v>100</v>
      </c>
      <c r="N823" s="209" t="s">
        <v>520</v>
      </c>
      <c r="O823" s="299">
        <v>950</v>
      </c>
      <c r="P823" s="334"/>
      <c r="Q823"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406" t="s">
        <v>181</v>
      </c>
      <c r="S823" s="299">
        <v>100</v>
      </c>
      <c r="T823" s="26" t="s">
        <v>998</v>
      </c>
      <c r="U823" s="26" t="s">
        <v>998</v>
      </c>
    </row>
    <row r="824" spans="1:21" customFormat="1" ht="36.75" hidden="1" customHeight="1" x14ac:dyDescent="0.25">
      <c r="A824" s="23"/>
      <c r="B824" s="57">
        <v>40301</v>
      </c>
      <c r="C824" s="595" t="s">
        <v>671</v>
      </c>
      <c r="D824" s="586" t="s">
        <v>672</v>
      </c>
      <c r="E824" s="109">
        <v>1</v>
      </c>
      <c r="F824" s="109" t="s">
        <v>673</v>
      </c>
      <c r="G824" s="110">
        <v>1767.35</v>
      </c>
      <c r="H824" s="266">
        <v>21402609</v>
      </c>
      <c r="I824" s="120"/>
      <c r="J824" s="286"/>
      <c r="K824" s="210">
        <v>0</v>
      </c>
      <c r="L824" s="418" t="s">
        <v>181</v>
      </c>
      <c r="M824" s="215">
        <v>100</v>
      </c>
      <c r="N824" s="216" t="s">
        <v>520</v>
      </c>
      <c r="O824" s="215">
        <v>1783</v>
      </c>
      <c r="P824" s="217"/>
      <c r="Q82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19" t="s">
        <v>181</v>
      </c>
      <c r="S824" s="304">
        <v>100</v>
      </c>
      <c r="T824" s="26" t="s">
        <v>998</v>
      </c>
      <c r="U824" s="26" t="s">
        <v>998</v>
      </c>
    </row>
    <row r="825" spans="1:21" customFormat="1" ht="31.5" hidden="1" customHeight="1" x14ac:dyDescent="0.25">
      <c r="A825" s="15" t="s">
        <v>674</v>
      </c>
      <c r="B825" s="57"/>
      <c r="C825" s="596"/>
      <c r="D825" s="587"/>
      <c r="E825" s="89">
        <v>2</v>
      </c>
      <c r="F825" s="89" t="s">
        <v>675</v>
      </c>
      <c r="G825" s="90">
        <v>2423.21</v>
      </c>
      <c r="H825" s="267">
        <v>29345073</v>
      </c>
      <c r="I825" s="120">
        <f>+G825-G824</f>
        <v>655.86000000000013</v>
      </c>
      <c r="J825" s="212"/>
      <c r="K825" s="210">
        <v>0</v>
      </c>
      <c r="L825" s="176" t="s">
        <v>181</v>
      </c>
      <c r="M825" s="25">
        <v>100</v>
      </c>
      <c r="N825" s="37" t="s">
        <v>520</v>
      </c>
      <c r="O825" s="25">
        <v>1783</v>
      </c>
      <c r="P825" s="211"/>
      <c r="Q825" s="30"/>
      <c r="R825" s="294"/>
      <c r="S825" s="305"/>
      <c r="T825" s="26" t="s">
        <v>998</v>
      </c>
      <c r="U825" s="26"/>
    </row>
    <row r="826" spans="1:21" customFormat="1" ht="37.5" hidden="1" customHeight="1" thickBot="1" x14ac:dyDescent="0.3">
      <c r="A826" s="15" t="s">
        <v>676</v>
      </c>
      <c r="B826" s="57"/>
      <c r="C826" s="597"/>
      <c r="D826" s="588"/>
      <c r="E826" s="111">
        <v>3</v>
      </c>
      <c r="F826" s="111" t="s">
        <v>677</v>
      </c>
      <c r="G826" s="112">
        <v>3352.88</v>
      </c>
      <c r="H826" s="268">
        <v>40603377</v>
      </c>
      <c r="I826" s="120">
        <f>+G826-G824</f>
        <v>1585.5300000000002</v>
      </c>
      <c r="J826" s="212"/>
      <c r="K826" s="210">
        <v>0</v>
      </c>
      <c r="L826" s="422" t="s">
        <v>181</v>
      </c>
      <c r="M826" s="221">
        <v>100</v>
      </c>
      <c r="N826" s="222" t="s">
        <v>520</v>
      </c>
      <c r="O826" s="221">
        <v>1783</v>
      </c>
      <c r="P826" s="223"/>
      <c r="Q826" s="224"/>
      <c r="R826" s="295"/>
      <c r="S826" s="309"/>
      <c r="T826" s="26" t="s">
        <v>998</v>
      </c>
      <c r="U826" s="26"/>
    </row>
    <row r="827" spans="1:21" customFormat="1" ht="44.45" hidden="1" customHeight="1" x14ac:dyDescent="0.25">
      <c r="A827" s="23"/>
      <c r="B827" s="57">
        <v>4031</v>
      </c>
      <c r="C827" s="619">
        <v>4031</v>
      </c>
      <c r="D827" s="610" t="s">
        <v>678</v>
      </c>
      <c r="E827" s="181">
        <v>1</v>
      </c>
      <c r="F827" s="181" t="s">
        <v>615</v>
      </c>
      <c r="G827" s="183">
        <v>3388.97</v>
      </c>
      <c r="H827" s="266">
        <v>41040427</v>
      </c>
      <c r="I827" s="120"/>
      <c r="J827" s="327"/>
      <c r="K827" s="210">
        <v>0</v>
      </c>
      <c r="L827" s="418" t="s">
        <v>21</v>
      </c>
      <c r="M827" s="391">
        <v>100</v>
      </c>
      <c r="N827" s="216" t="s">
        <v>520</v>
      </c>
      <c r="O827" s="391">
        <v>5254</v>
      </c>
      <c r="P827" s="419"/>
      <c r="Q827"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19" t="s">
        <v>21</v>
      </c>
      <c r="S827" s="420">
        <v>100</v>
      </c>
      <c r="T827" s="26" t="s">
        <v>998</v>
      </c>
      <c r="U827" s="26" t="s">
        <v>998</v>
      </c>
    </row>
    <row r="828" spans="1:21" customFormat="1" ht="44.45" hidden="1" customHeight="1" x14ac:dyDescent="0.25">
      <c r="A828" s="15">
        <v>4032</v>
      </c>
      <c r="B828" s="57"/>
      <c r="C828" s="620"/>
      <c r="D828" s="611"/>
      <c r="E828" s="16">
        <v>2</v>
      </c>
      <c r="F828" s="16" t="s">
        <v>617</v>
      </c>
      <c r="G828" s="12">
        <v>6473.73</v>
      </c>
      <c r="H828" s="267">
        <v>78396870</v>
      </c>
      <c r="I828" s="120">
        <f>+G828-G827</f>
        <v>3084.7599999999998</v>
      </c>
      <c r="J828" s="528"/>
      <c r="K828" s="210">
        <v>0</v>
      </c>
      <c r="L828" s="176" t="s">
        <v>21</v>
      </c>
      <c r="M828" s="14">
        <v>100</v>
      </c>
      <c r="N828" s="37" t="s">
        <v>520</v>
      </c>
      <c r="O828" s="14">
        <v>5254</v>
      </c>
      <c r="P828" s="213"/>
      <c r="Q828" s="30"/>
      <c r="R828" s="294"/>
      <c r="S828" s="427"/>
      <c r="T828" s="26" t="s">
        <v>998</v>
      </c>
      <c r="U828" s="26"/>
    </row>
    <row r="829" spans="1:21" customFormat="1" ht="38.25" hidden="1" customHeight="1" thickBot="1" x14ac:dyDescent="0.3">
      <c r="A829" s="15">
        <v>4033</v>
      </c>
      <c r="B829" s="57"/>
      <c r="C829" s="621"/>
      <c r="D829" s="612"/>
      <c r="E829" s="185">
        <v>3</v>
      </c>
      <c r="F829" s="185" t="s">
        <v>619</v>
      </c>
      <c r="G829" s="187">
        <v>8575.0300000000007</v>
      </c>
      <c r="H829" s="268">
        <v>103843613</v>
      </c>
      <c r="I829" s="120">
        <f>+G829-G827</f>
        <v>5186.0600000000013</v>
      </c>
      <c r="J829" s="528"/>
      <c r="K829" s="210">
        <v>0</v>
      </c>
      <c r="L829" s="422" t="s">
        <v>21</v>
      </c>
      <c r="M829" s="423">
        <v>100</v>
      </c>
      <c r="N829" s="222" t="s">
        <v>520</v>
      </c>
      <c r="O829" s="423">
        <v>5254</v>
      </c>
      <c r="P829" s="225"/>
      <c r="Q829" s="224"/>
      <c r="R829" s="295"/>
      <c r="S829" s="428"/>
      <c r="T829" s="26" t="s">
        <v>998</v>
      </c>
      <c r="U829" s="26"/>
    </row>
    <row r="830" spans="1:21" customFormat="1" ht="56.25" hidden="1" customHeight="1" x14ac:dyDescent="0.25">
      <c r="A830" s="1"/>
      <c r="B830" s="57">
        <v>4035</v>
      </c>
      <c r="C830" s="194">
        <v>4035</v>
      </c>
      <c r="D830" s="195" t="s">
        <v>679</v>
      </c>
      <c r="E830" s="188"/>
      <c r="F830" s="188" t="s">
        <v>20</v>
      </c>
      <c r="G830" s="190">
        <v>1185.08</v>
      </c>
      <c r="H830" s="231">
        <v>14351319</v>
      </c>
      <c r="I830" s="505"/>
      <c r="J830" s="327"/>
      <c r="K830" s="210">
        <v>0</v>
      </c>
      <c r="L830" s="416" t="s">
        <v>21</v>
      </c>
      <c r="M830" s="345">
        <v>100</v>
      </c>
      <c r="N830" s="287" t="s">
        <v>520</v>
      </c>
      <c r="O830" s="345">
        <v>5254</v>
      </c>
      <c r="P830" s="417"/>
      <c r="Q830"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338" t="s">
        <v>21</v>
      </c>
      <c r="S830" s="345">
        <v>100</v>
      </c>
      <c r="T830" s="26" t="s">
        <v>998</v>
      </c>
      <c r="U830" s="26" t="s">
        <v>998</v>
      </c>
    </row>
    <row r="831" spans="1:21" customFormat="1" ht="42.75" hidden="1" x14ac:dyDescent="0.25">
      <c r="A831" s="1"/>
      <c r="B831" s="57">
        <v>4036</v>
      </c>
      <c r="C831" s="15">
        <v>4036</v>
      </c>
      <c r="D831" s="58" t="s">
        <v>680</v>
      </c>
      <c r="E831" s="16"/>
      <c r="F831" s="16" t="s">
        <v>20</v>
      </c>
      <c r="G831" s="12">
        <v>1393.79</v>
      </c>
      <c r="H831" s="229">
        <v>16878797</v>
      </c>
      <c r="I831" s="505"/>
      <c r="J831" s="327"/>
      <c r="K831" s="210">
        <v>0</v>
      </c>
      <c r="L831" s="176" t="s">
        <v>21</v>
      </c>
      <c r="M831" s="14">
        <v>100</v>
      </c>
      <c r="N831" s="37" t="s">
        <v>520</v>
      </c>
      <c r="O831" s="14">
        <v>243</v>
      </c>
      <c r="P831" s="213"/>
      <c r="Q8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20" t="s">
        <v>21</v>
      </c>
      <c r="S831" s="14">
        <v>100</v>
      </c>
      <c r="T831" s="26" t="s">
        <v>998</v>
      </c>
      <c r="U831" s="26" t="s">
        <v>998</v>
      </c>
    </row>
    <row r="832" spans="1:21" customFormat="1" ht="42.75" hidden="1" x14ac:dyDescent="0.25">
      <c r="A832" s="1"/>
      <c r="B832" s="57">
        <v>4037</v>
      </c>
      <c r="C832" s="15">
        <v>4037</v>
      </c>
      <c r="D832" s="58" t="s">
        <v>681</v>
      </c>
      <c r="E832" s="16"/>
      <c r="F832" s="16" t="s">
        <v>20</v>
      </c>
      <c r="G832" s="12">
        <v>834.88</v>
      </c>
      <c r="H832" s="229">
        <v>10110397</v>
      </c>
      <c r="I832" s="505"/>
      <c r="J832" s="327"/>
      <c r="K832" s="210">
        <v>0</v>
      </c>
      <c r="L832" s="176" t="s">
        <v>21</v>
      </c>
      <c r="M832" s="14">
        <v>100</v>
      </c>
      <c r="N832" s="37" t="s">
        <v>520</v>
      </c>
      <c r="O832" s="14">
        <v>5254</v>
      </c>
      <c r="P832" s="213"/>
      <c r="Q8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20" t="s">
        <v>21</v>
      </c>
      <c r="S832" s="14">
        <v>100</v>
      </c>
      <c r="T832" s="26" t="s">
        <v>998</v>
      </c>
      <c r="U832" s="26" t="s">
        <v>998</v>
      </c>
    </row>
    <row r="833" spans="1:21" customFormat="1" ht="42.75" hidden="1" x14ac:dyDescent="0.25">
      <c r="A833" s="1"/>
      <c r="B833" s="57">
        <v>4038</v>
      </c>
      <c r="C833" s="15">
        <v>4038</v>
      </c>
      <c r="D833" s="58" t="s">
        <v>682</v>
      </c>
      <c r="E833" s="16"/>
      <c r="F833" s="16" t="s">
        <v>20</v>
      </c>
      <c r="G833" s="12">
        <v>778.26</v>
      </c>
      <c r="H833" s="229">
        <v>9424729</v>
      </c>
      <c r="I833" s="505"/>
      <c r="J833" s="327"/>
      <c r="K833" s="210">
        <v>0</v>
      </c>
      <c r="L833" s="176" t="s">
        <v>21</v>
      </c>
      <c r="M833" s="14">
        <v>100</v>
      </c>
      <c r="N833" s="37" t="s">
        <v>520</v>
      </c>
      <c r="O833" s="14">
        <v>243</v>
      </c>
      <c r="P833" s="213"/>
      <c r="Q83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20" t="s">
        <v>21</v>
      </c>
      <c r="S833" s="14">
        <v>100</v>
      </c>
      <c r="T833" s="26" t="s">
        <v>998</v>
      </c>
      <c r="U833" s="26" t="s">
        <v>998</v>
      </c>
    </row>
    <row r="834" spans="1:21" customFormat="1" ht="38.25" hidden="1" customHeight="1" thickBot="1" x14ac:dyDescent="0.3">
      <c r="A834" s="1"/>
      <c r="B834" s="57">
        <v>4039</v>
      </c>
      <c r="C834" s="177">
        <v>4039</v>
      </c>
      <c r="D834" s="178" t="s">
        <v>683</v>
      </c>
      <c r="E834" s="179"/>
      <c r="F834" s="179" t="s">
        <v>20</v>
      </c>
      <c r="G834" s="180">
        <v>619.09</v>
      </c>
      <c r="H834" s="250">
        <v>7497180</v>
      </c>
      <c r="I834" s="505"/>
      <c r="J834" s="327"/>
      <c r="K834" s="210">
        <v>0</v>
      </c>
      <c r="L834" s="414" t="s">
        <v>21</v>
      </c>
      <c r="M834" s="311">
        <v>100</v>
      </c>
      <c r="N834" s="209" t="s">
        <v>520</v>
      </c>
      <c r="O834" s="311">
        <v>5254</v>
      </c>
      <c r="P834" s="312"/>
      <c r="Q83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406" t="s">
        <v>21</v>
      </c>
      <c r="S834" s="311">
        <v>100</v>
      </c>
      <c r="T834" s="26" t="s">
        <v>998</v>
      </c>
      <c r="U834" s="26" t="s">
        <v>998</v>
      </c>
    </row>
    <row r="835" spans="1:21" customFormat="1" ht="41.25" hidden="1" customHeight="1" x14ac:dyDescent="0.25">
      <c r="A835" s="23"/>
      <c r="B835" s="57" t="e">
        <v>#REF!</v>
      </c>
      <c r="C835" s="619">
        <v>4040</v>
      </c>
      <c r="D835" s="610" t="s">
        <v>684</v>
      </c>
      <c r="E835" s="181">
        <v>1</v>
      </c>
      <c r="F835" s="181" t="s">
        <v>613</v>
      </c>
      <c r="G835" s="183">
        <v>1422.07</v>
      </c>
      <c r="H835" s="266">
        <v>17221268</v>
      </c>
      <c r="I835" s="120"/>
      <c r="J835" s="327"/>
      <c r="K835" s="210">
        <v>0</v>
      </c>
      <c r="L835" s="418" t="s">
        <v>21</v>
      </c>
      <c r="M835" s="391">
        <v>100</v>
      </c>
      <c r="N835" s="216" t="s">
        <v>520</v>
      </c>
      <c r="O835" s="391">
        <v>243</v>
      </c>
      <c r="P835" s="419"/>
      <c r="Q83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19" t="s">
        <v>21</v>
      </c>
      <c r="S835" s="420">
        <v>100</v>
      </c>
      <c r="T835" s="26" t="s">
        <v>998</v>
      </c>
      <c r="U835" s="26" t="s">
        <v>998</v>
      </c>
    </row>
    <row r="836" spans="1:21" customFormat="1" ht="41.25" hidden="1" customHeight="1" x14ac:dyDescent="0.25">
      <c r="A836" s="15" t="s">
        <v>685</v>
      </c>
      <c r="B836" s="57"/>
      <c r="C836" s="620"/>
      <c r="D836" s="611"/>
      <c r="E836" s="16">
        <v>2</v>
      </c>
      <c r="F836" s="16" t="s">
        <v>615</v>
      </c>
      <c r="G836" s="12">
        <v>1983.74</v>
      </c>
      <c r="H836" s="267">
        <v>24023091</v>
      </c>
      <c r="I836" s="120">
        <f>+G836-G835</f>
        <v>561.67000000000007</v>
      </c>
      <c r="J836" s="528"/>
      <c r="K836" s="210">
        <v>0</v>
      </c>
      <c r="L836" s="176" t="s">
        <v>21</v>
      </c>
      <c r="M836" s="14">
        <v>100</v>
      </c>
      <c r="N836" s="37" t="s">
        <v>520</v>
      </c>
      <c r="O836" s="14">
        <v>243</v>
      </c>
      <c r="P836" s="213"/>
      <c r="Q836" s="30"/>
      <c r="R836" s="294"/>
      <c r="S836" s="427"/>
      <c r="T836" s="26" t="s">
        <v>998</v>
      </c>
      <c r="U836" s="26"/>
    </row>
    <row r="837" spans="1:21" customFormat="1" ht="41.25" hidden="1" customHeight="1" x14ac:dyDescent="0.25">
      <c r="A837" s="15" t="s">
        <v>686</v>
      </c>
      <c r="B837" s="57"/>
      <c r="C837" s="620"/>
      <c r="D837" s="611"/>
      <c r="E837" s="16">
        <v>3</v>
      </c>
      <c r="F837" s="16" t="s">
        <v>617</v>
      </c>
      <c r="G837" s="12">
        <v>3249.4</v>
      </c>
      <c r="H837" s="267">
        <v>39350234</v>
      </c>
      <c r="I837" s="120">
        <f>+G837-G835</f>
        <v>1827.3300000000002</v>
      </c>
      <c r="J837" s="528"/>
      <c r="K837" s="210">
        <v>0</v>
      </c>
      <c r="L837" s="176" t="s">
        <v>21</v>
      </c>
      <c r="M837" s="14">
        <v>100</v>
      </c>
      <c r="N837" s="37" t="s">
        <v>520</v>
      </c>
      <c r="O837" s="14">
        <v>243</v>
      </c>
      <c r="P837" s="213"/>
      <c r="Q837" s="30"/>
      <c r="R837" s="294"/>
      <c r="S837" s="427"/>
      <c r="T837" s="26" t="s">
        <v>998</v>
      </c>
      <c r="U837" s="26"/>
    </row>
    <row r="838" spans="1:21" customFormat="1" ht="41.25" hidden="1" customHeight="1" thickBot="1" x14ac:dyDescent="0.3">
      <c r="A838" s="15" t="s">
        <v>687</v>
      </c>
      <c r="B838" s="57"/>
      <c r="C838" s="621"/>
      <c r="D838" s="612"/>
      <c r="E838" s="185">
        <v>4</v>
      </c>
      <c r="F838" s="185" t="s">
        <v>619</v>
      </c>
      <c r="G838" s="187">
        <v>5861.68</v>
      </c>
      <c r="H838" s="268">
        <v>70984945</v>
      </c>
      <c r="I838" s="120">
        <f>+G838-G835</f>
        <v>4439.6100000000006</v>
      </c>
      <c r="J838" s="528"/>
      <c r="K838" s="210">
        <v>0</v>
      </c>
      <c r="L838" s="422" t="s">
        <v>21</v>
      </c>
      <c r="M838" s="423">
        <v>100</v>
      </c>
      <c r="N838" s="222" t="s">
        <v>520</v>
      </c>
      <c r="O838" s="423">
        <v>243</v>
      </c>
      <c r="P838" s="225"/>
      <c r="Q838" s="224"/>
      <c r="R838" s="295"/>
      <c r="S838" s="428"/>
      <c r="T838" s="26" t="s">
        <v>998</v>
      </c>
      <c r="U838" s="26"/>
    </row>
    <row r="839" spans="1:21" customFormat="1" ht="38.25" hidden="1" customHeight="1" x14ac:dyDescent="0.25">
      <c r="A839" s="23"/>
      <c r="B839" s="57" t="e">
        <v>#REF!</v>
      </c>
      <c r="C839" s="619">
        <v>4041</v>
      </c>
      <c r="D839" s="610" t="s">
        <v>688</v>
      </c>
      <c r="E839" s="181">
        <v>1</v>
      </c>
      <c r="F839" s="181" t="s">
        <v>613</v>
      </c>
      <c r="G839" s="183">
        <v>930.39</v>
      </c>
      <c r="H839" s="266">
        <v>11267023</v>
      </c>
      <c r="I839" s="120"/>
      <c r="J839" s="327"/>
      <c r="K839" s="210">
        <v>0</v>
      </c>
      <c r="L839" s="418" t="s">
        <v>21</v>
      </c>
      <c r="M839" s="391">
        <v>100</v>
      </c>
      <c r="N839" s="216" t="s">
        <v>520</v>
      </c>
      <c r="O839" s="391">
        <v>5254</v>
      </c>
      <c r="P839" s="419"/>
      <c r="Q83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19" t="s">
        <v>21</v>
      </c>
      <c r="S839" s="420">
        <v>100</v>
      </c>
      <c r="T839" s="26" t="s">
        <v>998</v>
      </c>
      <c r="U839" s="26" t="s">
        <v>998</v>
      </c>
    </row>
    <row r="840" spans="1:21" customFormat="1" ht="38.25" hidden="1" customHeight="1" x14ac:dyDescent="0.25">
      <c r="A840" s="15" t="s">
        <v>689</v>
      </c>
      <c r="B840" s="57"/>
      <c r="C840" s="620"/>
      <c r="D840" s="611"/>
      <c r="E840" s="16">
        <v>2</v>
      </c>
      <c r="F840" s="16" t="s">
        <v>615</v>
      </c>
      <c r="G840" s="12">
        <v>1719.81</v>
      </c>
      <c r="H840" s="267">
        <v>20826899</v>
      </c>
      <c r="I840" s="120">
        <f>+G840-G839</f>
        <v>789.42</v>
      </c>
      <c r="J840" s="528"/>
      <c r="K840" s="210">
        <v>0</v>
      </c>
      <c r="L840" s="176" t="s">
        <v>21</v>
      </c>
      <c r="M840" s="14">
        <v>100</v>
      </c>
      <c r="N840" s="37" t="s">
        <v>520</v>
      </c>
      <c r="O840" s="14">
        <v>5254</v>
      </c>
      <c r="P840" s="213"/>
      <c r="Q840" s="30"/>
      <c r="R840" s="294"/>
      <c r="S840" s="427"/>
      <c r="T840" s="26" t="s">
        <v>998</v>
      </c>
      <c r="U840" s="26"/>
    </row>
    <row r="841" spans="1:21" customFormat="1" ht="38.25" hidden="1" customHeight="1" x14ac:dyDescent="0.25">
      <c r="A841" s="15" t="s">
        <v>690</v>
      </c>
      <c r="B841" s="57"/>
      <c r="C841" s="620"/>
      <c r="D841" s="611"/>
      <c r="E841" s="16">
        <v>3</v>
      </c>
      <c r="F841" s="16" t="s">
        <v>617</v>
      </c>
      <c r="G841" s="12">
        <v>2899.28</v>
      </c>
      <c r="H841" s="267">
        <v>35110281</v>
      </c>
      <c r="I841" s="120">
        <f>+G841-G839</f>
        <v>1968.8900000000003</v>
      </c>
      <c r="J841" s="528"/>
      <c r="K841" s="210">
        <v>0</v>
      </c>
      <c r="L841" s="176" t="s">
        <v>21</v>
      </c>
      <c r="M841" s="14">
        <v>100</v>
      </c>
      <c r="N841" s="37" t="s">
        <v>520</v>
      </c>
      <c r="O841" s="14">
        <v>5254</v>
      </c>
      <c r="P841" s="213"/>
      <c r="Q841" s="30"/>
      <c r="R841" s="294"/>
      <c r="S841" s="427"/>
      <c r="T841" s="26" t="s">
        <v>998</v>
      </c>
      <c r="U841" s="26"/>
    </row>
    <row r="842" spans="1:21" customFormat="1" ht="38.25" hidden="1" customHeight="1" thickBot="1" x14ac:dyDescent="0.3">
      <c r="A842" s="15" t="s">
        <v>691</v>
      </c>
      <c r="B842" s="57"/>
      <c r="C842" s="621"/>
      <c r="D842" s="612"/>
      <c r="E842" s="185">
        <v>4</v>
      </c>
      <c r="F842" s="185" t="s">
        <v>619</v>
      </c>
      <c r="G842" s="187">
        <v>5393.03</v>
      </c>
      <c r="H842" s="268">
        <v>65309593</v>
      </c>
      <c r="I842" s="120">
        <f>+G842-G839</f>
        <v>4462.6399999999994</v>
      </c>
      <c r="J842" s="528"/>
      <c r="K842" s="210">
        <v>0</v>
      </c>
      <c r="L842" s="422" t="s">
        <v>21</v>
      </c>
      <c r="M842" s="423">
        <v>100</v>
      </c>
      <c r="N842" s="222" t="s">
        <v>520</v>
      </c>
      <c r="O842" s="423">
        <v>5254</v>
      </c>
      <c r="P842" s="225"/>
      <c r="Q842" s="224"/>
      <c r="R842" s="295"/>
      <c r="S842" s="428"/>
      <c r="T842" s="26" t="s">
        <v>998</v>
      </c>
      <c r="U842" s="26"/>
    </row>
    <row r="843" spans="1:21" customFormat="1" ht="28.5" hidden="1" x14ac:dyDescent="0.25">
      <c r="A843" s="1"/>
      <c r="B843" s="57">
        <v>4042</v>
      </c>
      <c r="C843" s="194">
        <v>4042</v>
      </c>
      <c r="D843" s="195" t="s">
        <v>692</v>
      </c>
      <c r="E843" s="188"/>
      <c r="F843" s="188" t="s">
        <v>20</v>
      </c>
      <c r="G843" s="190">
        <v>1291.19</v>
      </c>
      <c r="H843" s="231">
        <v>15636311</v>
      </c>
      <c r="I843" s="505"/>
      <c r="J843" s="327"/>
      <c r="K843" s="210">
        <v>0</v>
      </c>
      <c r="L843" s="416" t="s">
        <v>21</v>
      </c>
      <c r="M843" s="345">
        <v>100</v>
      </c>
      <c r="N843" s="287" t="s">
        <v>520</v>
      </c>
      <c r="O843" s="345">
        <v>243</v>
      </c>
      <c r="P843" s="417"/>
      <c r="Q843"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338" t="s">
        <v>21</v>
      </c>
      <c r="S843" s="345">
        <v>100</v>
      </c>
      <c r="T843" s="26" t="s">
        <v>998</v>
      </c>
      <c r="U843" s="26" t="s">
        <v>998</v>
      </c>
    </row>
    <row r="844" spans="1:21" customFormat="1" ht="28.5" hidden="1" x14ac:dyDescent="0.25">
      <c r="A844" s="1"/>
      <c r="B844" s="61">
        <v>4043</v>
      </c>
      <c r="C844" s="15">
        <v>4043</v>
      </c>
      <c r="D844" s="58" t="s">
        <v>693</v>
      </c>
      <c r="E844" s="16"/>
      <c r="F844" s="16" t="s">
        <v>20</v>
      </c>
      <c r="G844" s="12">
        <v>845.48</v>
      </c>
      <c r="H844" s="229">
        <v>10238763</v>
      </c>
      <c r="I844" s="505"/>
      <c r="J844" s="327"/>
      <c r="K844" s="210">
        <v>0</v>
      </c>
      <c r="L844" s="176" t="s">
        <v>21</v>
      </c>
      <c r="M844" s="14">
        <v>100</v>
      </c>
      <c r="N844" s="37" t="s">
        <v>520</v>
      </c>
      <c r="O844" s="14">
        <v>5254</v>
      </c>
      <c r="P844" s="213"/>
      <c r="Q8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20" t="s">
        <v>21</v>
      </c>
      <c r="S844" s="14">
        <v>100</v>
      </c>
      <c r="T844" s="26" t="s">
        <v>998</v>
      </c>
      <c r="U844" s="26" t="s">
        <v>998</v>
      </c>
    </row>
    <row r="845" spans="1:21" customFormat="1" ht="30" hidden="1" customHeight="1" x14ac:dyDescent="0.25">
      <c r="A845" s="1"/>
      <c r="B845" s="57">
        <v>4044</v>
      </c>
      <c r="C845" s="197">
        <v>4044</v>
      </c>
      <c r="D845" s="709" t="s">
        <v>694</v>
      </c>
      <c r="E845" s="710"/>
      <c r="F845" s="710"/>
      <c r="G845" s="561"/>
      <c r="H845" s="229"/>
      <c r="I845" s="505"/>
      <c r="J845" s="529"/>
      <c r="K845" s="210">
        <v>0</v>
      </c>
      <c r="L845" s="176" t="s">
        <v>42</v>
      </c>
      <c r="M845" s="292" t="s">
        <v>42</v>
      </c>
      <c r="N845" s="292" t="s">
        <v>42</v>
      </c>
      <c r="O845" s="292" t="s">
        <v>42</v>
      </c>
      <c r="P845" s="213"/>
      <c r="Q845" s="30"/>
      <c r="R845" s="292" t="s">
        <v>42</v>
      </c>
      <c r="S845" s="292" t="s">
        <v>42</v>
      </c>
      <c r="T845" s="292" t="s">
        <v>42</v>
      </c>
      <c r="U845" s="299" t="s">
        <v>41</v>
      </c>
    </row>
    <row r="846" spans="1:21" customFormat="1" ht="28.5" hidden="1" x14ac:dyDescent="0.25">
      <c r="A846" s="1"/>
      <c r="B846" s="59">
        <v>40441</v>
      </c>
      <c r="C846" s="104" t="s">
        <v>695</v>
      </c>
      <c r="D846" s="106" t="s">
        <v>696</v>
      </c>
      <c r="E846" s="89"/>
      <c r="F846" s="89" t="s">
        <v>20</v>
      </c>
      <c r="G846" s="90">
        <v>781.78</v>
      </c>
      <c r="H846" s="229">
        <v>9467356</v>
      </c>
      <c r="I846" s="505"/>
      <c r="J846" s="286"/>
      <c r="K846" s="210">
        <v>0</v>
      </c>
      <c r="L846" s="17" t="s">
        <v>21</v>
      </c>
      <c r="M846" s="25">
        <v>100</v>
      </c>
      <c r="N846" s="37" t="s">
        <v>520</v>
      </c>
      <c r="O846" s="25">
        <v>243</v>
      </c>
      <c r="P846" s="211"/>
      <c r="Q8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20" t="s">
        <v>21</v>
      </c>
      <c r="S846" s="25">
        <v>100</v>
      </c>
      <c r="T846" s="26" t="s">
        <v>998</v>
      </c>
      <c r="U846" s="26" t="s">
        <v>998</v>
      </c>
    </row>
    <row r="847" spans="1:21" customFormat="1" ht="28.5" hidden="1" x14ac:dyDescent="0.25">
      <c r="A847" s="1"/>
      <c r="B847" s="57">
        <v>40442</v>
      </c>
      <c r="C847" s="104" t="s">
        <v>697</v>
      </c>
      <c r="D847" s="106" t="s">
        <v>698</v>
      </c>
      <c r="E847" s="89"/>
      <c r="F847" s="89" t="s">
        <v>20</v>
      </c>
      <c r="G847" s="90">
        <v>891.46</v>
      </c>
      <c r="H847" s="229">
        <v>10795581</v>
      </c>
      <c r="I847" s="505"/>
      <c r="J847" s="286"/>
      <c r="K847" s="210">
        <v>0</v>
      </c>
      <c r="L847" s="17" t="s">
        <v>21</v>
      </c>
      <c r="M847" s="25">
        <v>100</v>
      </c>
      <c r="N847" s="37" t="s">
        <v>520</v>
      </c>
      <c r="O847" s="25">
        <v>243</v>
      </c>
      <c r="P847" s="211"/>
      <c r="Q8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20" t="s">
        <v>21</v>
      </c>
      <c r="S847" s="25">
        <v>100</v>
      </c>
      <c r="T847" s="26" t="s">
        <v>998</v>
      </c>
      <c r="U847" s="26" t="s">
        <v>998</v>
      </c>
    </row>
    <row r="848" spans="1:21" customFormat="1" ht="42.75" hidden="1" x14ac:dyDescent="0.25">
      <c r="A848" s="1"/>
      <c r="B848" s="57">
        <v>40443</v>
      </c>
      <c r="C848" s="104" t="s">
        <v>699</v>
      </c>
      <c r="D848" s="106" t="s">
        <v>700</v>
      </c>
      <c r="E848" s="89"/>
      <c r="F848" s="89" t="s">
        <v>20</v>
      </c>
      <c r="G848" s="90">
        <v>643.80999999999995</v>
      </c>
      <c r="H848" s="229">
        <v>7796539</v>
      </c>
      <c r="I848" s="505"/>
      <c r="J848" s="286"/>
      <c r="K848" s="210">
        <v>0</v>
      </c>
      <c r="L848" s="17" t="s">
        <v>21</v>
      </c>
      <c r="M848" s="25">
        <v>100</v>
      </c>
      <c r="N848" s="37" t="s">
        <v>520</v>
      </c>
      <c r="O848" s="25">
        <v>5254</v>
      </c>
      <c r="P848" s="211"/>
      <c r="Q8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20" t="s">
        <v>21</v>
      </c>
      <c r="S848" s="25">
        <v>100</v>
      </c>
      <c r="T848" s="26" t="s">
        <v>998</v>
      </c>
      <c r="U848" s="26" t="s">
        <v>998</v>
      </c>
    </row>
    <row r="849" spans="1:21" customFormat="1" ht="28.5" hidden="1" x14ac:dyDescent="0.25">
      <c r="A849" s="1"/>
      <c r="B849" s="57">
        <v>40444</v>
      </c>
      <c r="C849" s="104" t="s">
        <v>701</v>
      </c>
      <c r="D849" s="106" t="s">
        <v>702</v>
      </c>
      <c r="E849" s="89"/>
      <c r="F849" s="89" t="s">
        <v>20</v>
      </c>
      <c r="G849" s="90">
        <v>1591.13</v>
      </c>
      <c r="H849" s="229">
        <v>19268584</v>
      </c>
      <c r="I849" s="508"/>
      <c r="J849" s="331"/>
      <c r="K849" s="210">
        <v>0</v>
      </c>
      <c r="L849" s="17" t="s">
        <v>21</v>
      </c>
      <c r="M849" s="25">
        <v>100</v>
      </c>
      <c r="N849" s="37" t="s">
        <v>520</v>
      </c>
      <c r="O849" s="25">
        <v>243</v>
      </c>
      <c r="P849" s="211"/>
      <c r="Q8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20" t="s">
        <v>21</v>
      </c>
      <c r="S849" s="25">
        <v>100</v>
      </c>
      <c r="T849" s="26" t="s">
        <v>998</v>
      </c>
      <c r="U849" s="26" t="s">
        <v>998</v>
      </c>
    </row>
    <row r="850" spans="1:21" customFormat="1" ht="28.5" hidden="1" x14ac:dyDescent="0.25">
      <c r="A850" s="1"/>
      <c r="B850" s="57">
        <v>4045</v>
      </c>
      <c r="C850" s="104">
        <v>4045</v>
      </c>
      <c r="D850" s="140" t="s">
        <v>703</v>
      </c>
      <c r="E850" s="122"/>
      <c r="F850" s="89" t="s">
        <v>20</v>
      </c>
      <c r="G850" s="90">
        <v>7.08</v>
      </c>
      <c r="H850" s="229">
        <v>85739</v>
      </c>
      <c r="I850" s="505"/>
      <c r="J850" s="530">
        <v>1.91</v>
      </c>
      <c r="K850" s="467">
        <v>23130</v>
      </c>
      <c r="L850" s="17" t="s">
        <v>417</v>
      </c>
      <c r="M850" s="25">
        <v>100</v>
      </c>
      <c r="N850" s="37" t="s">
        <v>520</v>
      </c>
      <c r="O850" s="25">
        <v>454</v>
      </c>
      <c r="P850" s="211" t="s">
        <v>120</v>
      </c>
      <c r="Q8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20" t="s">
        <v>417</v>
      </c>
      <c r="S850" s="25">
        <v>100</v>
      </c>
      <c r="T850" s="26" t="s">
        <v>998</v>
      </c>
      <c r="U850" s="26" t="s">
        <v>998</v>
      </c>
    </row>
    <row r="851" spans="1:21" customFormat="1" ht="42.75" hidden="1" x14ac:dyDescent="0.25">
      <c r="A851" s="1"/>
      <c r="B851" s="57" t="e">
        <v>#REF!</v>
      </c>
      <c r="C851" s="104">
        <v>4047</v>
      </c>
      <c r="D851" s="106" t="s">
        <v>704</v>
      </c>
      <c r="E851" s="89"/>
      <c r="F851" s="89" t="s">
        <v>20</v>
      </c>
      <c r="G851" s="90">
        <v>42.45</v>
      </c>
      <c r="H851" s="229">
        <v>514070</v>
      </c>
      <c r="I851" s="505"/>
      <c r="J851" s="286"/>
      <c r="K851" s="210">
        <v>0</v>
      </c>
      <c r="L851" s="17" t="s">
        <v>21</v>
      </c>
      <c r="M851" s="25">
        <v>100</v>
      </c>
      <c r="N851" s="37" t="s">
        <v>520</v>
      </c>
      <c r="O851" s="25">
        <v>219</v>
      </c>
      <c r="P851" s="211"/>
      <c r="Q8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20" t="s">
        <v>21</v>
      </c>
      <c r="S851" s="25">
        <v>100</v>
      </c>
      <c r="T851" s="26" t="s">
        <v>998</v>
      </c>
      <c r="U851" s="26" t="s">
        <v>998</v>
      </c>
    </row>
    <row r="852" spans="1:21" customFormat="1" ht="30" hidden="1" customHeight="1" x14ac:dyDescent="0.25">
      <c r="A852" s="1"/>
      <c r="B852" s="57">
        <v>40491</v>
      </c>
      <c r="C852" s="104" t="s">
        <v>705</v>
      </c>
      <c r="D852" s="106" t="s">
        <v>991</v>
      </c>
      <c r="E852" s="89"/>
      <c r="F852" s="89" t="s">
        <v>20</v>
      </c>
      <c r="G852" s="90">
        <v>1423.18</v>
      </c>
      <c r="H852" s="229">
        <v>17234710</v>
      </c>
      <c r="I852" s="505"/>
      <c r="J852" s="517"/>
      <c r="K852" s="210">
        <v>0</v>
      </c>
      <c r="L852" s="172" t="s">
        <v>21</v>
      </c>
      <c r="M852" s="468">
        <v>100</v>
      </c>
      <c r="N852" s="469" t="s">
        <v>520</v>
      </c>
      <c r="O852" s="468">
        <v>239</v>
      </c>
      <c r="P852" s="328"/>
      <c r="Q8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2" s="20" t="s">
        <v>21</v>
      </c>
      <c r="S852" s="25">
        <v>100</v>
      </c>
      <c r="T852" s="26" t="s">
        <v>998</v>
      </c>
      <c r="U852" s="26" t="s">
        <v>998</v>
      </c>
    </row>
    <row r="853" spans="1:21" customFormat="1" ht="28.5" hidden="1" x14ac:dyDescent="0.25">
      <c r="A853" s="1"/>
      <c r="B853" s="57">
        <v>40492</v>
      </c>
      <c r="C853" s="104" t="s">
        <v>706</v>
      </c>
      <c r="D853" s="106" t="s">
        <v>707</v>
      </c>
      <c r="E853" s="89"/>
      <c r="F853" s="89" t="s">
        <v>20</v>
      </c>
      <c r="G853" s="90">
        <v>714.22</v>
      </c>
      <c r="H853" s="229">
        <v>8649204</v>
      </c>
      <c r="I853" s="505"/>
      <c r="J853" s="286"/>
      <c r="K853" s="210">
        <v>0</v>
      </c>
      <c r="L853" s="17" t="s">
        <v>21</v>
      </c>
      <c r="M853" s="14">
        <v>100</v>
      </c>
      <c r="N853" s="37" t="s">
        <v>520</v>
      </c>
      <c r="O853" s="14">
        <v>239</v>
      </c>
      <c r="P853" s="329"/>
      <c r="Q8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3" s="20" t="s">
        <v>21</v>
      </c>
      <c r="S853" s="14">
        <v>100</v>
      </c>
      <c r="T853" s="26" t="s">
        <v>998</v>
      </c>
      <c r="U853" s="26" t="s">
        <v>998</v>
      </c>
    </row>
    <row r="854" spans="1:21" customFormat="1" ht="28.5" hidden="1" x14ac:dyDescent="0.25">
      <c r="A854" s="1"/>
      <c r="B854" s="78">
        <v>40494</v>
      </c>
      <c r="C854" s="104" t="s">
        <v>708</v>
      </c>
      <c r="D854" s="106" t="s">
        <v>709</v>
      </c>
      <c r="E854" s="89"/>
      <c r="F854" s="89" t="s">
        <v>20</v>
      </c>
      <c r="G854" s="90">
        <v>395.66</v>
      </c>
      <c r="H854" s="229">
        <v>4791443</v>
      </c>
      <c r="I854" s="505"/>
      <c r="J854" s="286"/>
      <c r="K854" s="210">
        <v>0</v>
      </c>
      <c r="L854" s="17" t="s">
        <v>287</v>
      </c>
      <c r="M854" s="14">
        <v>100</v>
      </c>
      <c r="N854" s="37" t="s">
        <v>520</v>
      </c>
      <c r="O854" s="14">
        <v>239</v>
      </c>
      <c r="P854" s="329"/>
      <c r="Q85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4" s="20" t="s">
        <v>287</v>
      </c>
      <c r="S854" s="14">
        <v>100</v>
      </c>
      <c r="T854" s="26" t="s">
        <v>998</v>
      </c>
      <c r="U854" s="26" t="s">
        <v>998</v>
      </c>
    </row>
    <row r="855" spans="1:21" customFormat="1" ht="28.5" hidden="1" x14ac:dyDescent="0.25">
      <c r="A855" s="1"/>
      <c r="B855" s="15" t="s">
        <v>710</v>
      </c>
      <c r="C855" s="104" t="s">
        <v>711</v>
      </c>
      <c r="D855" s="106" t="s">
        <v>712</v>
      </c>
      <c r="E855" s="89"/>
      <c r="F855" s="89" t="s">
        <v>20</v>
      </c>
      <c r="G855" s="90">
        <v>7927.52</v>
      </c>
      <c r="H855" s="229">
        <v>96002267</v>
      </c>
      <c r="I855" s="505"/>
      <c r="J855" s="286"/>
      <c r="K855" s="210">
        <v>0</v>
      </c>
      <c r="L855" s="17" t="s">
        <v>21</v>
      </c>
      <c r="M855" s="14">
        <v>100</v>
      </c>
      <c r="N855" s="37" t="s">
        <v>520</v>
      </c>
      <c r="O855" s="14">
        <v>239</v>
      </c>
      <c r="P855" s="329"/>
      <c r="Q85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5" s="20" t="s">
        <v>21</v>
      </c>
      <c r="S855" s="14">
        <v>100</v>
      </c>
      <c r="T855" s="26" t="s">
        <v>998</v>
      </c>
      <c r="U855" s="26" t="s">
        <v>998</v>
      </c>
    </row>
    <row r="856" spans="1:21" customFormat="1" ht="28.5" hidden="1" x14ac:dyDescent="0.25">
      <c r="A856" s="1"/>
      <c r="B856" s="15" t="s">
        <v>713</v>
      </c>
      <c r="C856" s="104" t="s">
        <v>714</v>
      </c>
      <c r="D856" s="106" t="s">
        <v>715</v>
      </c>
      <c r="E856" s="89"/>
      <c r="F856" s="89" t="s">
        <v>20</v>
      </c>
      <c r="G856" s="90">
        <v>5502.11</v>
      </c>
      <c r="H856" s="229">
        <v>66630552</v>
      </c>
      <c r="I856" s="505"/>
      <c r="J856" s="286"/>
      <c r="K856" s="210">
        <v>0</v>
      </c>
      <c r="L856" s="17" t="s">
        <v>21</v>
      </c>
      <c r="M856" s="14">
        <v>100</v>
      </c>
      <c r="N856" s="37" t="s">
        <v>520</v>
      </c>
      <c r="O856" s="14">
        <v>239</v>
      </c>
      <c r="P856" s="329"/>
      <c r="Q85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6" s="20" t="s">
        <v>21</v>
      </c>
      <c r="S856" s="14">
        <v>100</v>
      </c>
      <c r="T856" s="26" t="s">
        <v>998</v>
      </c>
      <c r="U856" s="26" t="s">
        <v>998</v>
      </c>
    </row>
    <row r="857" spans="1:21" customFormat="1" hidden="1" x14ac:dyDescent="0.25">
      <c r="A857" s="1"/>
      <c r="B857" s="57">
        <v>4050</v>
      </c>
      <c r="C857" s="122">
        <v>4050</v>
      </c>
      <c r="D857" s="701" t="s">
        <v>716</v>
      </c>
      <c r="E857" s="702"/>
      <c r="F857" s="702"/>
      <c r="G857" s="170"/>
      <c r="H857" s="229"/>
      <c r="I857" s="505"/>
      <c r="J857" s="286"/>
      <c r="K857" s="210">
        <v>0</v>
      </c>
      <c r="L857" s="17" t="s">
        <v>42</v>
      </c>
      <c r="M857" s="210" t="s">
        <v>42</v>
      </c>
      <c r="N857" s="210" t="s">
        <v>42</v>
      </c>
      <c r="O857" s="210" t="s">
        <v>42</v>
      </c>
      <c r="P857" s="329"/>
      <c r="Q85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7" s="210" t="s">
        <v>42</v>
      </c>
      <c r="S857" s="210" t="s">
        <v>42</v>
      </c>
      <c r="T857" s="210" t="s">
        <v>42</v>
      </c>
      <c r="U857" s="299" t="s">
        <v>41</v>
      </c>
    </row>
    <row r="858" spans="1:21" customFormat="1" ht="28.5" hidden="1" x14ac:dyDescent="0.25">
      <c r="A858" s="1"/>
      <c r="B858" s="59">
        <v>40501</v>
      </c>
      <c r="C858" s="104" t="s">
        <v>717</v>
      </c>
      <c r="D858" s="106" t="s">
        <v>718</v>
      </c>
      <c r="E858" s="89"/>
      <c r="F858" s="89" t="s">
        <v>20</v>
      </c>
      <c r="G858" s="90">
        <v>17.690000000000001</v>
      </c>
      <c r="H858" s="229">
        <v>214226</v>
      </c>
      <c r="I858" s="505"/>
      <c r="J858" s="286"/>
      <c r="K858" s="210">
        <v>0</v>
      </c>
      <c r="L858" s="24" t="s">
        <v>719</v>
      </c>
      <c r="M858" s="14">
        <v>100</v>
      </c>
      <c r="N858" s="37" t="s">
        <v>520</v>
      </c>
      <c r="O858" s="14">
        <v>1807</v>
      </c>
      <c r="P858" s="329" t="s">
        <v>120</v>
      </c>
      <c r="Q85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8" s="20" t="s">
        <v>719</v>
      </c>
      <c r="S858" s="14">
        <v>100</v>
      </c>
      <c r="T858" s="26" t="s">
        <v>998</v>
      </c>
      <c r="U858" s="26" t="s">
        <v>998</v>
      </c>
    </row>
    <row r="859" spans="1:21" customFormat="1" ht="42.75" hidden="1" x14ac:dyDescent="0.25">
      <c r="A859" s="1"/>
      <c r="B859" s="57">
        <v>40502</v>
      </c>
      <c r="C859" s="104" t="s">
        <v>720</v>
      </c>
      <c r="D859" s="106" t="s">
        <v>721</v>
      </c>
      <c r="E859" s="89"/>
      <c r="F859" s="89" t="s">
        <v>20</v>
      </c>
      <c r="G859" s="90">
        <v>29.48</v>
      </c>
      <c r="H859" s="229">
        <v>357003</v>
      </c>
      <c r="I859" s="505"/>
      <c r="J859" s="286"/>
      <c r="K859" s="210">
        <v>0</v>
      </c>
      <c r="L859" s="24" t="s">
        <v>719</v>
      </c>
      <c r="M859" s="14">
        <v>100</v>
      </c>
      <c r="N859" s="37" t="s">
        <v>520</v>
      </c>
      <c r="O859" s="14">
        <v>1807</v>
      </c>
      <c r="P859" s="330" t="e">
        <f>+#REF!-#REF!</f>
        <v>#REF!</v>
      </c>
      <c r="Q85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59" s="20" t="s">
        <v>719</v>
      </c>
      <c r="S859" s="14">
        <v>100</v>
      </c>
      <c r="T859" s="26" t="s">
        <v>998</v>
      </c>
      <c r="U859" s="26" t="s">
        <v>998</v>
      </c>
    </row>
    <row r="860" spans="1:21" customFormat="1" ht="42.75" hidden="1" x14ac:dyDescent="0.25">
      <c r="A860" s="1"/>
      <c r="B860" s="57">
        <v>40503</v>
      </c>
      <c r="C860" s="104" t="s">
        <v>722</v>
      </c>
      <c r="D860" s="106" t="s">
        <v>723</v>
      </c>
      <c r="E860" s="89"/>
      <c r="F860" s="89" t="s">
        <v>20</v>
      </c>
      <c r="G860" s="90">
        <v>41.27</v>
      </c>
      <c r="H860" s="229">
        <v>499780</v>
      </c>
      <c r="I860" s="505"/>
      <c r="J860" s="286"/>
      <c r="K860" s="210">
        <v>0</v>
      </c>
      <c r="L860" s="24" t="s">
        <v>719</v>
      </c>
      <c r="M860" s="14">
        <v>100</v>
      </c>
      <c r="N860" s="37" t="s">
        <v>520</v>
      </c>
      <c r="O860" s="14">
        <v>1807</v>
      </c>
      <c r="P860" s="330" t="e">
        <f>+#REF!-#REF!</f>
        <v>#REF!</v>
      </c>
      <c r="Q86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0" s="20" t="s">
        <v>719</v>
      </c>
      <c r="S860" s="14">
        <v>100</v>
      </c>
      <c r="T860" s="26" t="s">
        <v>998</v>
      </c>
      <c r="U860" s="26" t="s">
        <v>998</v>
      </c>
    </row>
    <row r="861" spans="1:21" customFormat="1" ht="42.75" hidden="1" x14ac:dyDescent="0.25">
      <c r="A861" s="1"/>
      <c r="B861" s="57">
        <v>40504</v>
      </c>
      <c r="C861" s="104" t="s">
        <v>724</v>
      </c>
      <c r="D861" s="106" t="s">
        <v>725</v>
      </c>
      <c r="E861" s="89"/>
      <c r="F861" s="89" t="s">
        <v>20</v>
      </c>
      <c r="G861" s="90">
        <v>64.81</v>
      </c>
      <c r="H861" s="229">
        <v>784849</v>
      </c>
      <c r="I861" s="505"/>
      <c r="J861" s="286"/>
      <c r="K861" s="210">
        <v>0</v>
      </c>
      <c r="L861" s="24" t="s">
        <v>719</v>
      </c>
      <c r="M861" s="14">
        <v>100</v>
      </c>
      <c r="N861" s="37" t="s">
        <v>520</v>
      </c>
      <c r="O861" s="14">
        <v>1807</v>
      </c>
      <c r="P861" s="330"/>
      <c r="Q86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1" s="20" t="s">
        <v>719</v>
      </c>
      <c r="S861" s="14">
        <v>100</v>
      </c>
      <c r="T861" s="26" t="s">
        <v>998</v>
      </c>
      <c r="U861" s="26" t="s">
        <v>998</v>
      </c>
    </row>
    <row r="862" spans="1:21" customFormat="1" ht="42.75" hidden="1" x14ac:dyDescent="0.25">
      <c r="A862" s="1"/>
      <c r="B862" s="57">
        <v>40505</v>
      </c>
      <c r="C862" s="104" t="s">
        <v>726</v>
      </c>
      <c r="D862" s="106" t="s">
        <v>727</v>
      </c>
      <c r="E862" s="89"/>
      <c r="F862" s="89" t="s">
        <v>20</v>
      </c>
      <c r="G862" s="90">
        <v>100.13</v>
      </c>
      <c r="H862" s="229">
        <v>1212574</v>
      </c>
      <c r="I862" s="505"/>
      <c r="J862" s="286"/>
      <c r="K862" s="210">
        <v>0</v>
      </c>
      <c r="L862" s="24" t="s">
        <v>719</v>
      </c>
      <c r="M862" s="14">
        <v>100</v>
      </c>
      <c r="N862" s="37" t="s">
        <v>520</v>
      </c>
      <c r="O862" s="14">
        <v>1807</v>
      </c>
      <c r="P862" s="329"/>
      <c r="Q86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2" s="20" t="s">
        <v>719</v>
      </c>
      <c r="S862" s="14">
        <v>100</v>
      </c>
      <c r="T862" s="26" t="s">
        <v>998</v>
      </c>
      <c r="U862" s="26" t="s">
        <v>998</v>
      </c>
    </row>
    <row r="863" spans="1:21" customFormat="1" ht="42.75" hidden="1" x14ac:dyDescent="0.25">
      <c r="A863" s="1"/>
      <c r="B863" s="57">
        <v>40506</v>
      </c>
      <c r="C863" s="104" t="s">
        <v>728</v>
      </c>
      <c r="D863" s="106" t="s">
        <v>729</v>
      </c>
      <c r="E863" s="89"/>
      <c r="F863" s="89" t="s">
        <v>20</v>
      </c>
      <c r="G863" s="90">
        <v>123.72</v>
      </c>
      <c r="H863" s="229">
        <v>1498249</v>
      </c>
      <c r="I863" s="505"/>
      <c r="J863" s="286"/>
      <c r="K863" s="210">
        <v>0</v>
      </c>
      <c r="L863" s="24" t="s">
        <v>719</v>
      </c>
      <c r="M863" s="14">
        <v>100</v>
      </c>
      <c r="N863" s="37" t="s">
        <v>520</v>
      </c>
      <c r="O863" s="14">
        <v>1807</v>
      </c>
      <c r="P863" s="329"/>
      <c r="Q86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3" s="20" t="s">
        <v>719</v>
      </c>
      <c r="S863" s="14">
        <v>100</v>
      </c>
      <c r="T863" s="26" t="s">
        <v>998</v>
      </c>
      <c r="U863" s="26" t="s">
        <v>998</v>
      </c>
    </row>
    <row r="864" spans="1:21" customFormat="1" x14ac:dyDescent="0.25">
      <c r="A864" s="1"/>
      <c r="B864" s="57">
        <v>4052</v>
      </c>
      <c r="C864" s="122">
        <v>4052</v>
      </c>
      <c r="D864" s="701" t="s">
        <v>730</v>
      </c>
      <c r="E864" s="702"/>
      <c r="F864" s="702"/>
      <c r="G864" s="170"/>
      <c r="H864" s="229"/>
      <c r="I864" s="505"/>
      <c r="J864" s="286"/>
      <c r="K864" s="210">
        <v>0</v>
      </c>
      <c r="L864" s="17" t="s">
        <v>42</v>
      </c>
      <c r="M864" s="210" t="s">
        <v>42</v>
      </c>
      <c r="N864" s="210" t="s">
        <v>42</v>
      </c>
      <c r="O864" s="210" t="s">
        <v>42</v>
      </c>
      <c r="P864" s="329"/>
      <c r="Q86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4" s="210" t="s">
        <v>42</v>
      </c>
      <c r="S864" s="210" t="s">
        <v>42</v>
      </c>
      <c r="T864" s="210" t="s">
        <v>42</v>
      </c>
      <c r="U864" s="299" t="s">
        <v>41</v>
      </c>
    </row>
    <row r="865" spans="1:21" customFormat="1" ht="28.5" x14ac:dyDescent="0.25">
      <c r="A865" s="1"/>
      <c r="B865" s="57">
        <v>40521</v>
      </c>
      <c r="C865" s="104" t="s">
        <v>731</v>
      </c>
      <c r="D865" s="106" t="s">
        <v>732</v>
      </c>
      <c r="E865" s="89"/>
      <c r="F865" s="89" t="s">
        <v>20</v>
      </c>
      <c r="G865" s="90">
        <v>274.62</v>
      </c>
      <c r="H865" s="229">
        <v>3325648</v>
      </c>
      <c r="I865" s="505"/>
      <c r="J865" s="286"/>
      <c r="K865" s="210">
        <v>0</v>
      </c>
      <c r="L865" s="17" t="s">
        <v>181</v>
      </c>
      <c r="M865" s="14">
        <v>100</v>
      </c>
      <c r="N865" s="37" t="s">
        <v>983</v>
      </c>
      <c r="O865" s="14">
        <v>504</v>
      </c>
      <c r="P865" s="329"/>
      <c r="Q86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5" s="20" t="s">
        <v>416</v>
      </c>
      <c r="S865" s="14">
        <v>100</v>
      </c>
      <c r="T865" s="26" t="s">
        <v>998</v>
      </c>
      <c r="U865" s="26" t="s">
        <v>998</v>
      </c>
    </row>
    <row r="866" spans="1:21" customFormat="1" ht="27.75" customHeight="1" x14ac:dyDescent="0.25">
      <c r="A866" s="1"/>
      <c r="B866" s="57">
        <v>4053</v>
      </c>
      <c r="C866" s="122">
        <v>4053</v>
      </c>
      <c r="D866" s="701" t="s">
        <v>733</v>
      </c>
      <c r="E866" s="702"/>
      <c r="F866" s="702"/>
      <c r="G866" s="170"/>
      <c r="H866" s="229"/>
      <c r="I866" s="505"/>
      <c r="J866" s="286"/>
      <c r="K866" s="210">
        <v>0</v>
      </c>
      <c r="L866" s="17" t="s">
        <v>42</v>
      </c>
      <c r="M866" s="210" t="s">
        <v>42</v>
      </c>
      <c r="N866" s="210" t="s">
        <v>42</v>
      </c>
      <c r="O866" s="210" t="s">
        <v>42</v>
      </c>
      <c r="P866" s="329"/>
      <c r="Q86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6" s="210" t="s">
        <v>42</v>
      </c>
      <c r="S866" s="210" t="s">
        <v>42</v>
      </c>
      <c r="T866" s="210" t="s">
        <v>42</v>
      </c>
      <c r="U866" s="299" t="s">
        <v>41</v>
      </c>
    </row>
    <row r="867" spans="1:21" customFormat="1" ht="28.5" x14ac:dyDescent="0.25">
      <c r="A867" s="1"/>
      <c r="B867" s="59">
        <v>40531</v>
      </c>
      <c r="C867" s="104" t="s">
        <v>734</v>
      </c>
      <c r="D867" s="106" t="s">
        <v>735</v>
      </c>
      <c r="E867" s="89"/>
      <c r="F867" s="89" t="s">
        <v>20</v>
      </c>
      <c r="G867" s="90">
        <v>3.33</v>
      </c>
      <c r="H867" s="229">
        <v>40326</v>
      </c>
      <c r="I867" s="505"/>
      <c r="J867" s="286"/>
      <c r="K867" s="210">
        <v>0</v>
      </c>
      <c r="L867" s="24" t="s">
        <v>598</v>
      </c>
      <c r="M867" s="14">
        <v>100</v>
      </c>
      <c r="N867" s="37" t="s">
        <v>983</v>
      </c>
      <c r="O867" s="14">
        <v>790</v>
      </c>
      <c r="P867" s="329"/>
      <c r="Q86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7" s="27" t="s">
        <v>598</v>
      </c>
      <c r="S867" s="14">
        <v>100</v>
      </c>
      <c r="T867" s="26" t="s">
        <v>998</v>
      </c>
      <c r="U867" s="26" t="s">
        <v>998</v>
      </c>
    </row>
    <row r="868" spans="1:21" customFormat="1" ht="28.5" x14ac:dyDescent="0.25">
      <c r="A868" s="1"/>
      <c r="B868" s="57">
        <v>40532</v>
      </c>
      <c r="C868" s="104" t="s">
        <v>736</v>
      </c>
      <c r="D868" s="106" t="s">
        <v>737</v>
      </c>
      <c r="E868" s="89"/>
      <c r="F868" s="89" t="s">
        <v>20</v>
      </c>
      <c r="G868" s="90">
        <v>2.8</v>
      </c>
      <c r="H868" s="229">
        <v>33908</v>
      </c>
      <c r="I868" s="505"/>
      <c r="J868" s="286"/>
      <c r="K868" s="210">
        <v>0</v>
      </c>
      <c r="L868" s="24" t="s">
        <v>598</v>
      </c>
      <c r="M868" s="14">
        <v>100</v>
      </c>
      <c r="N868" s="37" t="s">
        <v>983</v>
      </c>
      <c r="O868" s="14">
        <v>790</v>
      </c>
      <c r="P868" s="329"/>
      <c r="Q86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8" s="27" t="s">
        <v>598</v>
      </c>
      <c r="S868" s="14">
        <v>100</v>
      </c>
      <c r="T868" s="26" t="s">
        <v>998</v>
      </c>
      <c r="U868" s="26" t="s">
        <v>998</v>
      </c>
    </row>
    <row r="869" spans="1:21" customFormat="1" ht="28.5" x14ac:dyDescent="0.25">
      <c r="A869" s="1"/>
      <c r="B869" s="57">
        <v>40535</v>
      </c>
      <c r="C869" s="104" t="s">
        <v>738</v>
      </c>
      <c r="D869" s="106" t="s">
        <v>739</v>
      </c>
      <c r="E869" s="89"/>
      <c r="F869" s="89" t="s">
        <v>20</v>
      </c>
      <c r="G869" s="90">
        <v>4.5</v>
      </c>
      <c r="H869" s="229">
        <v>54495</v>
      </c>
      <c r="I869" s="505"/>
      <c r="J869" s="286"/>
      <c r="K869" s="210">
        <v>0</v>
      </c>
      <c r="L869" s="24" t="s">
        <v>598</v>
      </c>
      <c r="M869" s="14">
        <v>100</v>
      </c>
      <c r="N869" s="37" t="s">
        <v>983</v>
      </c>
      <c r="O869" s="14">
        <v>790</v>
      </c>
      <c r="P869" s="329"/>
      <c r="Q86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69" s="27" t="s">
        <v>598</v>
      </c>
      <c r="S869" s="14">
        <v>100</v>
      </c>
      <c r="T869" s="26" t="s">
        <v>998</v>
      </c>
      <c r="U869" s="26" t="s">
        <v>998</v>
      </c>
    </row>
    <row r="870" spans="1:21" customFormat="1" ht="28.5" x14ac:dyDescent="0.25">
      <c r="A870" s="1"/>
      <c r="B870" s="57">
        <v>40536</v>
      </c>
      <c r="C870" s="104" t="s">
        <v>740</v>
      </c>
      <c r="D870" s="106" t="s">
        <v>741</v>
      </c>
      <c r="E870" s="89"/>
      <c r="F870" s="89" t="s">
        <v>20</v>
      </c>
      <c r="G870" s="90">
        <v>3.79</v>
      </c>
      <c r="H870" s="229">
        <v>45897</v>
      </c>
      <c r="I870" s="505"/>
      <c r="J870" s="286"/>
      <c r="K870" s="210">
        <v>0</v>
      </c>
      <c r="L870" s="24" t="s">
        <v>598</v>
      </c>
      <c r="M870" s="14">
        <v>100</v>
      </c>
      <c r="N870" s="37" t="s">
        <v>983</v>
      </c>
      <c r="O870" s="14">
        <v>790</v>
      </c>
      <c r="P870" s="329"/>
      <c r="Q87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0" s="27" t="s">
        <v>598</v>
      </c>
      <c r="S870" s="14">
        <v>100</v>
      </c>
      <c r="T870" s="26" t="s">
        <v>998</v>
      </c>
      <c r="U870" s="26" t="s">
        <v>998</v>
      </c>
    </row>
    <row r="871" spans="1:21" customFormat="1" ht="42.75" x14ac:dyDescent="0.25">
      <c r="A871" s="1"/>
      <c r="B871" s="57">
        <v>40537</v>
      </c>
      <c r="C871" s="104" t="s">
        <v>742</v>
      </c>
      <c r="D871" s="106" t="s">
        <v>743</v>
      </c>
      <c r="E871" s="89"/>
      <c r="F871" s="89" t="s">
        <v>20</v>
      </c>
      <c r="G871" s="90">
        <v>9.9700000000000006</v>
      </c>
      <c r="H871" s="229">
        <v>120737</v>
      </c>
      <c r="I871" s="505"/>
      <c r="J871" s="286"/>
      <c r="K871" s="210">
        <v>0</v>
      </c>
      <c r="L871" s="24" t="s">
        <v>598</v>
      </c>
      <c r="M871" s="14">
        <v>100</v>
      </c>
      <c r="N871" s="37" t="s">
        <v>983</v>
      </c>
      <c r="O871" s="14">
        <v>790</v>
      </c>
      <c r="P871" s="329"/>
      <c r="Q87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1" s="27" t="s">
        <v>598</v>
      </c>
      <c r="S871" s="14">
        <v>100</v>
      </c>
      <c r="T871" s="26" t="s">
        <v>998</v>
      </c>
      <c r="U871" s="26" t="s">
        <v>998</v>
      </c>
    </row>
    <row r="872" spans="1:21" customFormat="1" ht="42.75" x14ac:dyDescent="0.25">
      <c r="A872" s="1"/>
      <c r="B872" s="57">
        <v>40538</v>
      </c>
      <c r="C872" s="104" t="s">
        <v>744</v>
      </c>
      <c r="D872" s="106" t="s">
        <v>745</v>
      </c>
      <c r="E872" s="89"/>
      <c r="F872" s="89" t="s">
        <v>20</v>
      </c>
      <c r="G872" s="90">
        <v>8.4</v>
      </c>
      <c r="H872" s="229">
        <v>101724</v>
      </c>
      <c r="I872" s="505"/>
      <c r="J872" s="286"/>
      <c r="K872" s="210">
        <v>0</v>
      </c>
      <c r="L872" s="24" t="s">
        <v>598</v>
      </c>
      <c r="M872" s="14">
        <v>100</v>
      </c>
      <c r="N872" s="37" t="s">
        <v>983</v>
      </c>
      <c r="O872" s="14">
        <v>790</v>
      </c>
      <c r="P872" s="329"/>
      <c r="Q87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2" s="27" t="s">
        <v>598</v>
      </c>
      <c r="S872" s="14">
        <v>100</v>
      </c>
      <c r="T872" s="26" t="s">
        <v>998</v>
      </c>
      <c r="U872" s="26" t="s">
        <v>998</v>
      </c>
    </row>
    <row r="873" spans="1:21" customFormat="1" ht="42.75" x14ac:dyDescent="0.25">
      <c r="A873" s="1"/>
      <c r="B873" s="57">
        <v>40539</v>
      </c>
      <c r="C873" s="104" t="s">
        <v>746</v>
      </c>
      <c r="D873" s="106" t="s">
        <v>747</v>
      </c>
      <c r="E873" s="89"/>
      <c r="F873" s="89" t="s">
        <v>20</v>
      </c>
      <c r="G873" s="90">
        <v>13.49</v>
      </c>
      <c r="H873" s="229">
        <v>163364</v>
      </c>
      <c r="I873" s="505"/>
      <c r="J873" s="286"/>
      <c r="K873" s="210">
        <v>0</v>
      </c>
      <c r="L873" s="24" t="s">
        <v>598</v>
      </c>
      <c r="M873" s="14">
        <v>100</v>
      </c>
      <c r="N873" s="37" t="s">
        <v>983</v>
      </c>
      <c r="O873" s="14">
        <v>790</v>
      </c>
      <c r="P873" s="329"/>
      <c r="Q87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3" s="27" t="s">
        <v>598</v>
      </c>
      <c r="S873" s="14">
        <v>100</v>
      </c>
      <c r="T873" s="26" t="s">
        <v>998</v>
      </c>
      <c r="U873" s="26" t="s">
        <v>998</v>
      </c>
    </row>
    <row r="874" spans="1:21" customFormat="1" ht="42.75" x14ac:dyDescent="0.25">
      <c r="A874" s="1"/>
      <c r="B874" s="57">
        <v>405310</v>
      </c>
      <c r="C874" s="101" t="s">
        <v>748</v>
      </c>
      <c r="D874" s="113" t="s">
        <v>749</v>
      </c>
      <c r="E874" s="99"/>
      <c r="F874" s="99" t="s">
        <v>20</v>
      </c>
      <c r="G874" s="107">
        <v>11.32</v>
      </c>
      <c r="H874" s="250">
        <v>137085</v>
      </c>
      <c r="I874" s="505"/>
      <c r="J874" s="286"/>
      <c r="K874" s="210">
        <v>0</v>
      </c>
      <c r="L874" s="412" t="s">
        <v>598</v>
      </c>
      <c r="M874" s="311">
        <v>100</v>
      </c>
      <c r="N874" s="209" t="s">
        <v>983</v>
      </c>
      <c r="O874" s="311">
        <v>790</v>
      </c>
      <c r="P874" s="434"/>
      <c r="Q87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4" s="400" t="s">
        <v>598</v>
      </c>
      <c r="S874" s="311">
        <v>100</v>
      </c>
      <c r="T874" s="26" t="s">
        <v>998</v>
      </c>
      <c r="U874" s="26" t="s">
        <v>998</v>
      </c>
    </row>
    <row r="875" spans="1:21" customFormat="1" ht="37.5" hidden="1" customHeight="1" x14ac:dyDescent="0.25">
      <c r="A875" s="23"/>
      <c r="B875" s="57">
        <v>4054</v>
      </c>
      <c r="C875" s="595">
        <v>4054</v>
      </c>
      <c r="D875" s="671" t="s">
        <v>750</v>
      </c>
      <c r="E875" s="109">
        <v>1</v>
      </c>
      <c r="F875" s="109" t="s">
        <v>673</v>
      </c>
      <c r="G875" s="110">
        <v>3520.03</v>
      </c>
      <c r="H875" s="266">
        <v>42627563</v>
      </c>
      <c r="I875" s="120"/>
      <c r="J875" s="286"/>
      <c r="K875" s="210">
        <v>0</v>
      </c>
      <c r="L875" s="302" t="s">
        <v>181</v>
      </c>
      <c r="M875" s="215">
        <v>100</v>
      </c>
      <c r="N875" s="216" t="s">
        <v>520</v>
      </c>
      <c r="O875" s="215">
        <v>5253</v>
      </c>
      <c r="P875" s="436"/>
      <c r="Q87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5" s="219" t="s">
        <v>416</v>
      </c>
      <c r="S875" s="304">
        <v>100</v>
      </c>
      <c r="T875" s="26" t="s">
        <v>998</v>
      </c>
      <c r="U875" s="26" t="s">
        <v>998</v>
      </c>
    </row>
    <row r="876" spans="1:21" customFormat="1" ht="33.75" hidden="1" customHeight="1" x14ac:dyDescent="0.25">
      <c r="A876" s="15">
        <v>4055</v>
      </c>
      <c r="B876" s="57"/>
      <c r="C876" s="596"/>
      <c r="D876" s="633"/>
      <c r="E876" s="89">
        <v>2</v>
      </c>
      <c r="F876" s="89" t="s">
        <v>675</v>
      </c>
      <c r="G876" s="90">
        <v>5965.16</v>
      </c>
      <c r="H876" s="267">
        <v>72238088</v>
      </c>
      <c r="I876" s="120">
        <f>+G876-G875</f>
        <v>2445.1299999999997</v>
      </c>
      <c r="J876" s="212"/>
      <c r="K876" s="210">
        <v>0</v>
      </c>
      <c r="L876" s="17" t="s">
        <v>181</v>
      </c>
      <c r="M876" s="25">
        <v>100</v>
      </c>
      <c r="N876" s="37" t="s">
        <v>520</v>
      </c>
      <c r="O876" s="25">
        <v>5253</v>
      </c>
      <c r="P876" s="329"/>
      <c r="Q876" s="30"/>
      <c r="R876" s="294"/>
      <c r="S876" s="427"/>
      <c r="T876" s="26" t="s">
        <v>998</v>
      </c>
      <c r="U876" s="26"/>
    </row>
    <row r="877" spans="1:21" customFormat="1" ht="34.5" hidden="1" customHeight="1" thickBot="1" x14ac:dyDescent="0.3">
      <c r="A877" s="15">
        <v>4056</v>
      </c>
      <c r="B877" s="57"/>
      <c r="C877" s="597"/>
      <c r="D877" s="634"/>
      <c r="E877" s="111">
        <v>3</v>
      </c>
      <c r="F877" s="111" t="s">
        <v>677</v>
      </c>
      <c r="G877" s="112">
        <v>11071.19</v>
      </c>
      <c r="H877" s="268">
        <v>134072111</v>
      </c>
      <c r="I877" s="120">
        <f>+G877-G875</f>
        <v>7551.16</v>
      </c>
      <c r="J877" s="212"/>
      <c r="K877" s="210">
        <v>0</v>
      </c>
      <c r="L877" s="307" t="s">
        <v>181</v>
      </c>
      <c r="M877" s="221">
        <v>100</v>
      </c>
      <c r="N877" s="222" t="s">
        <v>520</v>
      </c>
      <c r="O877" s="221">
        <v>5253</v>
      </c>
      <c r="P877" s="437"/>
      <c r="Q877" s="224"/>
      <c r="R877" s="295"/>
      <c r="S877" s="428"/>
      <c r="T877" s="26" t="s">
        <v>998</v>
      </c>
      <c r="U877" s="26"/>
    </row>
    <row r="878" spans="1:21" customFormat="1" ht="24" hidden="1" customHeight="1" x14ac:dyDescent="0.25">
      <c r="A878" s="1"/>
      <c r="B878" s="57">
        <v>4057</v>
      </c>
      <c r="C878" s="108">
        <v>4057</v>
      </c>
      <c r="D878" s="707" t="s">
        <v>751</v>
      </c>
      <c r="E878" s="708"/>
      <c r="F878" s="708"/>
      <c r="G878" s="560"/>
      <c r="H878" s="231"/>
      <c r="I878" s="505"/>
      <c r="J878" s="509"/>
      <c r="K878" s="210">
        <v>0</v>
      </c>
      <c r="L878" s="274" t="s">
        <v>42</v>
      </c>
      <c r="M878" s="344" t="s">
        <v>42</v>
      </c>
      <c r="N878" s="344" t="s">
        <v>42</v>
      </c>
      <c r="O878" s="344" t="s">
        <v>42</v>
      </c>
      <c r="P878" s="435"/>
      <c r="Q87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8" s="344" t="s">
        <v>42</v>
      </c>
      <c r="S878" s="344" t="s">
        <v>42</v>
      </c>
      <c r="T878" s="344" t="s">
        <v>42</v>
      </c>
      <c r="U878" s="299" t="s">
        <v>41</v>
      </c>
    </row>
    <row r="879" spans="1:21" customFormat="1" ht="42.75" hidden="1" x14ac:dyDescent="0.25">
      <c r="A879" s="1"/>
      <c r="B879" s="59">
        <v>40571</v>
      </c>
      <c r="C879" s="104" t="s">
        <v>752</v>
      </c>
      <c r="D879" s="106" t="s">
        <v>753</v>
      </c>
      <c r="E879" s="89"/>
      <c r="F879" s="89" t="s">
        <v>20</v>
      </c>
      <c r="G879" s="90">
        <v>17.690000000000001</v>
      </c>
      <c r="H879" s="229">
        <v>214226</v>
      </c>
      <c r="I879" s="505"/>
      <c r="J879" s="286"/>
      <c r="K879" s="210">
        <v>0</v>
      </c>
      <c r="L879" s="24" t="s">
        <v>719</v>
      </c>
      <c r="M879" s="14">
        <v>100</v>
      </c>
      <c r="N879" s="37" t="s">
        <v>520</v>
      </c>
      <c r="O879" s="14">
        <v>1807</v>
      </c>
      <c r="P879" s="329"/>
      <c r="Q87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79" s="20" t="s">
        <v>719</v>
      </c>
      <c r="S879" s="14">
        <v>100</v>
      </c>
      <c r="T879" s="26" t="s">
        <v>998</v>
      </c>
      <c r="U879" s="26" t="s">
        <v>998</v>
      </c>
    </row>
    <row r="880" spans="1:21" customFormat="1" ht="42.75" hidden="1" x14ac:dyDescent="0.25">
      <c r="A880" s="1"/>
      <c r="B880" s="57">
        <v>40572</v>
      </c>
      <c r="C880" s="104" t="s">
        <v>754</v>
      </c>
      <c r="D880" s="106" t="s">
        <v>755</v>
      </c>
      <c r="E880" s="89"/>
      <c r="F880" s="89" t="s">
        <v>20</v>
      </c>
      <c r="G880" s="90">
        <v>41.27</v>
      </c>
      <c r="H880" s="229">
        <v>499780</v>
      </c>
      <c r="I880" s="505"/>
      <c r="J880" s="286"/>
      <c r="K880" s="210">
        <v>0</v>
      </c>
      <c r="L880" s="24" t="s">
        <v>719</v>
      </c>
      <c r="M880" s="14">
        <v>100</v>
      </c>
      <c r="N880" s="37" t="s">
        <v>520</v>
      </c>
      <c r="O880" s="14">
        <v>1807</v>
      </c>
      <c r="P880" s="329"/>
      <c r="Q88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0" s="20" t="s">
        <v>719</v>
      </c>
      <c r="S880" s="14">
        <v>100</v>
      </c>
      <c r="T880" s="26" t="s">
        <v>998</v>
      </c>
      <c r="U880" s="26" t="s">
        <v>998</v>
      </c>
    </row>
    <row r="881" spans="1:21" customFormat="1" ht="42.75" hidden="1" x14ac:dyDescent="0.25">
      <c r="A881" s="1"/>
      <c r="B881" s="57">
        <v>40573</v>
      </c>
      <c r="C881" s="104" t="s">
        <v>756</v>
      </c>
      <c r="D881" s="106" t="s">
        <v>757</v>
      </c>
      <c r="E881" s="89"/>
      <c r="F881" s="89" t="s">
        <v>20</v>
      </c>
      <c r="G881" s="90">
        <v>64.81</v>
      </c>
      <c r="H881" s="229">
        <v>784849</v>
      </c>
      <c r="I881" s="505"/>
      <c r="J881" s="286"/>
      <c r="K881" s="210">
        <v>0</v>
      </c>
      <c r="L881" s="24" t="s">
        <v>719</v>
      </c>
      <c r="M881" s="14">
        <v>100</v>
      </c>
      <c r="N881" s="37" t="s">
        <v>520</v>
      </c>
      <c r="O881" s="14">
        <v>1807</v>
      </c>
      <c r="P881" s="329"/>
      <c r="Q88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1" s="20" t="s">
        <v>719</v>
      </c>
      <c r="S881" s="14">
        <v>100</v>
      </c>
      <c r="T881" s="26" t="s">
        <v>998</v>
      </c>
      <c r="U881" s="26" t="s">
        <v>998</v>
      </c>
    </row>
    <row r="882" spans="1:21" customFormat="1" ht="42.75" hidden="1" x14ac:dyDescent="0.25">
      <c r="A882" s="1"/>
      <c r="B882" s="61">
        <v>40576</v>
      </c>
      <c r="C882" s="104" t="s">
        <v>758</v>
      </c>
      <c r="D882" s="106" t="s">
        <v>759</v>
      </c>
      <c r="E882" s="89"/>
      <c r="F882" s="89" t="s">
        <v>20</v>
      </c>
      <c r="G882" s="90">
        <v>88.39</v>
      </c>
      <c r="H882" s="229">
        <v>1070403</v>
      </c>
      <c r="I882" s="505"/>
      <c r="J882" s="286"/>
      <c r="K882" s="210">
        <v>0</v>
      </c>
      <c r="L882" s="24" t="s">
        <v>719</v>
      </c>
      <c r="M882" s="14">
        <v>100</v>
      </c>
      <c r="N882" s="37" t="s">
        <v>520</v>
      </c>
      <c r="O882" s="14">
        <v>1807</v>
      </c>
      <c r="P882" s="329"/>
      <c r="Q88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2" s="20" t="s">
        <v>719</v>
      </c>
      <c r="S882" s="14">
        <v>100</v>
      </c>
      <c r="T882" s="26" t="s">
        <v>998</v>
      </c>
      <c r="U882" s="26" t="s">
        <v>998</v>
      </c>
    </row>
    <row r="883" spans="1:21" customFormat="1" ht="24" customHeight="1" x14ac:dyDescent="0.25">
      <c r="A883" s="1"/>
      <c r="B883" s="57">
        <v>4058</v>
      </c>
      <c r="C883" s="122">
        <v>4058</v>
      </c>
      <c r="D883" s="701" t="s">
        <v>760</v>
      </c>
      <c r="E883" s="702"/>
      <c r="F883" s="702"/>
      <c r="G883" s="170"/>
      <c r="H883" s="229"/>
      <c r="I883" s="505"/>
      <c r="J883" s="509"/>
      <c r="K883" s="210">
        <v>0</v>
      </c>
      <c r="L883" s="17" t="s">
        <v>42</v>
      </c>
      <c r="M883" s="210" t="s">
        <v>42</v>
      </c>
      <c r="N883" s="210" t="s">
        <v>42</v>
      </c>
      <c r="O883" s="210" t="s">
        <v>42</v>
      </c>
      <c r="P883" s="329"/>
      <c r="Q88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3" s="210" t="s">
        <v>42</v>
      </c>
      <c r="S883" s="210" t="s">
        <v>42</v>
      </c>
      <c r="T883" s="210" t="s">
        <v>42</v>
      </c>
      <c r="U883" s="299" t="s">
        <v>41</v>
      </c>
    </row>
    <row r="884" spans="1:21" customFormat="1" ht="42.75" hidden="1" x14ac:dyDescent="0.25">
      <c r="A884" s="1"/>
      <c r="B884" s="59">
        <v>40581</v>
      </c>
      <c r="C884" s="104" t="s">
        <v>761</v>
      </c>
      <c r="D884" s="106" t="s">
        <v>762</v>
      </c>
      <c r="E884" s="89"/>
      <c r="F884" s="89" t="s">
        <v>20</v>
      </c>
      <c r="G884" s="90">
        <v>17.690000000000001</v>
      </c>
      <c r="H884" s="229">
        <v>214226</v>
      </c>
      <c r="I884" s="505"/>
      <c r="J884" s="286"/>
      <c r="K884" s="210">
        <v>0</v>
      </c>
      <c r="L884" s="24" t="s">
        <v>719</v>
      </c>
      <c r="M884" s="14">
        <v>100</v>
      </c>
      <c r="N884" s="37" t="s">
        <v>520</v>
      </c>
      <c r="O884" s="14">
        <v>1807</v>
      </c>
      <c r="P884" s="329"/>
      <c r="Q88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4" s="20" t="s">
        <v>719</v>
      </c>
      <c r="S884" s="14">
        <v>100</v>
      </c>
      <c r="T884" s="26" t="s">
        <v>998</v>
      </c>
      <c r="U884" s="26" t="s">
        <v>998</v>
      </c>
    </row>
    <row r="885" spans="1:21" customFormat="1" ht="42.75" hidden="1" x14ac:dyDescent="0.25">
      <c r="A885" s="1"/>
      <c r="B885" s="57">
        <v>40582</v>
      </c>
      <c r="C885" s="104" t="s">
        <v>763</v>
      </c>
      <c r="D885" s="106" t="s">
        <v>764</v>
      </c>
      <c r="E885" s="89"/>
      <c r="F885" s="89" t="s">
        <v>20</v>
      </c>
      <c r="G885" s="90">
        <v>41.27</v>
      </c>
      <c r="H885" s="229">
        <v>499780</v>
      </c>
      <c r="I885" s="505"/>
      <c r="J885" s="286"/>
      <c r="K885" s="210">
        <v>0</v>
      </c>
      <c r="L885" s="24" t="s">
        <v>719</v>
      </c>
      <c r="M885" s="14">
        <v>100</v>
      </c>
      <c r="N885" s="37" t="s">
        <v>520</v>
      </c>
      <c r="O885" s="14">
        <v>1807</v>
      </c>
      <c r="P885" s="329"/>
      <c r="Q88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5" s="20" t="s">
        <v>719</v>
      </c>
      <c r="S885" s="14">
        <v>100</v>
      </c>
      <c r="T885" s="26" t="s">
        <v>998</v>
      </c>
      <c r="U885" s="26" t="s">
        <v>998</v>
      </c>
    </row>
    <row r="886" spans="1:21" customFormat="1" ht="42.75" hidden="1" x14ac:dyDescent="0.25">
      <c r="A886" s="1"/>
      <c r="B886" s="57">
        <v>40583</v>
      </c>
      <c r="C886" s="104" t="s">
        <v>765</v>
      </c>
      <c r="D886" s="106" t="s">
        <v>766</v>
      </c>
      <c r="E886" s="89"/>
      <c r="F886" s="89" t="s">
        <v>20</v>
      </c>
      <c r="G886" s="90">
        <v>53.02</v>
      </c>
      <c r="H886" s="229">
        <v>642072</v>
      </c>
      <c r="I886" s="505"/>
      <c r="J886" s="286"/>
      <c r="K886" s="210">
        <v>0</v>
      </c>
      <c r="L886" s="24" t="s">
        <v>719</v>
      </c>
      <c r="M886" s="14">
        <v>100</v>
      </c>
      <c r="N886" s="37" t="s">
        <v>520</v>
      </c>
      <c r="O886" s="14">
        <v>1807</v>
      </c>
      <c r="P886" s="329"/>
      <c r="Q88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6" s="20" t="s">
        <v>719</v>
      </c>
      <c r="S886" s="14">
        <v>100</v>
      </c>
      <c r="T886" s="26" t="s">
        <v>998</v>
      </c>
      <c r="U886" s="26" t="s">
        <v>998</v>
      </c>
    </row>
    <row r="887" spans="1:21" customFormat="1" ht="42.75" hidden="1" x14ac:dyDescent="0.25">
      <c r="A887" s="1"/>
      <c r="B887" s="57">
        <v>40584</v>
      </c>
      <c r="C887" s="104" t="s">
        <v>767</v>
      </c>
      <c r="D887" s="106" t="s">
        <v>768</v>
      </c>
      <c r="E887" s="89"/>
      <c r="F887" s="89" t="s">
        <v>20</v>
      </c>
      <c r="G887" s="90">
        <v>64.81</v>
      </c>
      <c r="H887" s="229">
        <v>784849</v>
      </c>
      <c r="I887" s="505"/>
      <c r="J887" s="286"/>
      <c r="K887" s="210">
        <v>0</v>
      </c>
      <c r="L887" s="24" t="s">
        <v>719</v>
      </c>
      <c r="M887" s="14">
        <v>100</v>
      </c>
      <c r="N887" s="37" t="s">
        <v>520</v>
      </c>
      <c r="O887" s="14">
        <v>1807</v>
      </c>
      <c r="P887" s="329"/>
      <c r="Q8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7" s="20" t="s">
        <v>719</v>
      </c>
      <c r="S887" s="14">
        <v>100</v>
      </c>
      <c r="T887" s="26" t="s">
        <v>998</v>
      </c>
      <c r="U887" s="26" t="s">
        <v>998</v>
      </c>
    </row>
    <row r="888" spans="1:21" customFormat="1" ht="28.5" hidden="1" x14ac:dyDescent="0.25">
      <c r="A888" s="1"/>
      <c r="B888" s="57">
        <v>4059</v>
      </c>
      <c r="C888" s="101">
        <v>4059</v>
      </c>
      <c r="D888" s="113" t="s">
        <v>769</v>
      </c>
      <c r="E888" s="99"/>
      <c r="F888" s="99" t="s">
        <v>20</v>
      </c>
      <c r="G888" s="107">
        <v>154.38</v>
      </c>
      <c r="H888" s="250">
        <v>1869542</v>
      </c>
      <c r="I888" s="505"/>
      <c r="J888" s="286"/>
      <c r="K888" s="210">
        <v>0</v>
      </c>
      <c r="L888" s="412" t="s">
        <v>719</v>
      </c>
      <c r="M888" s="311">
        <v>100</v>
      </c>
      <c r="N888" s="209" t="s">
        <v>520</v>
      </c>
      <c r="O888" s="311">
        <v>5256</v>
      </c>
      <c r="P888" s="434"/>
      <c r="Q888"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8" s="406" t="s">
        <v>21</v>
      </c>
      <c r="S888" s="311">
        <v>100</v>
      </c>
      <c r="T888" s="26" t="s">
        <v>998</v>
      </c>
      <c r="U888" s="26" t="s">
        <v>998</v>
      </c>
    </row>
    <row r="889" spans="1:21" customFormat="1" ht="33" hidden="1" customHeight="1" x14ac:dyDescent="0.25">
      <c r="A889" s="23"/>
      <c r="B889" s="79">
        <v>4060</v>
      </c>
      <c r="C889" s="619">
        <v>4060</v>
      </c>
      <c r="D889" s="610" t="s">
        <v>770</v>
      </c>
      <c r="E889" s="181">
        <v>1</v>
      </c>
      <c r="F889" s="181" t="s">
        <v>615</v>
      </c>
      <c r="G889" s="183">
        <v>3063.5</v>
      </c>
      <c r="H889" s="266">
        <v>37098985</v>
      </c>
      <c r="I889" s="120"/>
      <c r="J889" s="327"/>
      <c r="K889" s="210">
        <v>0</v>
      </c>
      <c r="L889" s="418" t="s">
        <v>21</v>
      </c>
      <c r="M889" s="391">
        <v>100</v>
      </c>
      <c r="N889" s="216" t="s">
        <v>520</v>
      </c>
      <c r="O889" s="391">
        <v>243</v>
      </c>
      <c r="P889" s="419"/>
      <c r="Q889"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89" s="219" t="s">
        <v>21</v>
      </c>
      <c r="S889" s="420">
        <v>100</v>
      </c>
      <c r="T889" s="26" t="s">
        <v>998</v>
      </c>
      <c r="U889" s="26" t="s">
        <v>998</v>
      </c>
    </row>
    <row r="890" spans="1:21" customFormat="1" ht="33" hidden="1" customHeight="1" x14ac:dyDescent="0.25">
      <c r="A890" s="15">
        <v>4061</v>
      </c>
      <c r="B890" s="79"/>
      <c r="C890" s="620"/>
      <c r="D890" s="611"/>
      <c r="E890" s="16">
        <v>2</v>
      </c>
      <c r="F890" s="16" t="s">
        <v>617</v>
      </c>
      <c r="G890" s="12">
        <v>4096.49</v>
      </c>
      <c r="H890" s="267">
        <v>49608494</v>
      </c>
      <c r="I890" s="120">
        <f>+G890-G889</f>
        <v>1032.9899999999998</v>
      </c>
      <c r="J890" s="528"/>
      <c r="K890" s="210">
        <v>0</v>
      </c>
      <c r="L890" s="176" t="s">
        <v>21</v>
      </c>
      <c r="M890" s="14">
        <v>100</v>
      </c>
      <c r="N890" s="37" t="s">
        <v>520</v>
      </c>
      <c r="O890" s="14">
        <v>243</v>
      </c>
      <c r="P890" s="213"/>
      <c r="Q890" s="30"/>
      <c r="R890" s="294"/>
      <c r="S890" s="427"/>
      <c r="T890" s="26" t="s">
        <v>998</v>
      </c>
      <c r="U890" s="26"/>
    </row>
    <row r="891" spans="1:21" customFormat="1" ht="33" hidden="1" customHeight="1" thickBot="1" x14ac:dyDescent="0.3">
      <c r="A891" s="15">
        <v>4062</v>
      </c>
      <c r="B891" s="79"/>
      <c r="C891" s="621"/>
      <c r="D891" s="612"/>
      <c r="E891" s="185">
        <v>3</v>
      </c>
      <c r="F891" s="185" t="s">
        <v>619</v>
      </c>
      <c r="G891" s="187">
        <v>7609.26</v>
      </c>
      <c r="H891" s="268">
        <v>92148139</v>
      </c>
      <c r="I891" s="120">
        <f>+G891-G889</f>
        <v>4545.76</v>
      </c>
      <c r="J891" s="528"/>
      <c r="K891" s="210">
        <v>0</v>
      </c>
      <c r="L891" s="422" t="s">
        <v>21</v>
      </c>
      <c r="M891" s="423">
        <v>100</v>
      </c>
      <c r="N891" s="222" t="s">
        <v>520</v>
      </c>
      <c r="O891" s="423">
        <v>243</v>
      </c>
      <c r="P891" s="225"/>
      <c r="Q891" s="224"/>
      <c r="R891" s="295"/>
      <c r="S891" s="428"/>
      <c r="T891" s="26" t="s">
        <v>998</v>
      </c>
      <c r="U891" s="26"/>
    </row>
    <row r="892" spans="1:21" customFormat="1" ht="30" hidden="1" customHeight="1" x14ac:dyDescent="0.25">
      <c r="A892" s="23"/>
      <c r="B892" s="79">
        <v>4063</v>
      </c>
      <c r="C892" s="619">
        <v>4063</v>
      </c>
      <c r="D892" s="610" t="s">
        <v>771</v>
      </c>
      <c r="E892" s="181">
        <v>1</v>
      </c>
      <c r="F892" s="181" t="s">
        <v>615</v>
      </c>
      <c r="G892" s="183">
        <v>2398.44</v>
      </c>
      <c r="H892" s="266">
        <v>29045108</v>
      </c>
      <c r="I892" s="120"/>
      <c r="J892" s="327"/>
      <c r="K892" s="210">
        <v>0</v>
      </c>
      <c r="L892" s="418" t="s">
        <v>21</v>
      </c>
      <c r="M892" s="391">
        <v>100</v>
      </c>
      <c r="N892" s="216" t="s">
        <v>520</v>
      </c>
      <c r="O892" s="391">
        <v>5254</v>
      </c>
      <c r="P892" s="419"/>
      <c r="Q892"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2" s="219" t="s">
        <v>21</v>
      </c>
      <c r="S892" s="420">
        <v>100</v>
      </c>
      <c r="T892" s="26" t="s">
        <v>998</v>
      </c>
      <c r="U892" s="26" t="s">
        <v>998</v>
      </c>
    </row>
    <row r="893" spans="1:21" customFormat="1" ht="30" hidden="1" customHeight="1" x14ac:dyDescent="0.25">
      <c r="A893" s="15">
        <v>4064</v>
      </c>
      <c r="B893" s="79"/>
      <c r="C893" s="620"/>
      <c r="D893" s="611"/>
      <c r="E893" s="16">
        <v>2</v>
      </c>
      <c r="F893" s="16" t="s">
        <v>617</v>
      </c>
      <c r="G893" s="12">
        <v>3148.41</v>
      </c>
      <c r="H893" s="267">
        <v>38127245</v>
      </c>
      <c r="I893" s="120">
        <f>+G893-G892</f>
        <v>749.9699999999998</v>
      </c>
      <c r="J893" s="528"/>
      <c r="K893" s="210">
        <v>0</v>
      </c>
      <c r="L893" s="176" t="s">
        <v>21</v>
      </c>
      <c r="M893" s="14">
        <v>100</v>
      </c>
      <c r="N893" s="37" t="s">
        <v>520</v>
      </c>
      <c r="O893" s="14">
        <v>5254</v>
      </c>
      <c r="P893" s="213"/>
      <c r="Q893" s="30"/>
      <c r="R893" s="294"/>
      <c r="S893" s="427"/>
      <c r="T893" s="26" t="s">
        <v>998</v>
      </c>
      <c r="U893" s="26"/>
    </row>
    <row r="894" spans="1:21" customFormat="1" ht="30" hidden="1" customHeight="1" thickBot="1" x14ac:dyDescent="0.3">
      <c r="A894" s="15">
        <v>4065</v>
      </c>
      <c r="B894" s="79"/>
      <c r="C894" s="621"/>
      <c r="D894" s="612"/>
      <c r="E894" s="185">
        <v>3</v>
      </c>
      <c r="F894" s="185" t="s">
        <v>619</v>
      </c>
      <c r="G894" s="187">
        <v>6289.74</v>
      </c>
      <c r="H894" s="268">
        <v>76168751</v>
      </c>
      <c r="I894" s="120">
        <f>+G894-G892</f>
        <v>3891.2999999999997</v>
      </c>
      <c r="J894" s="528"/>
      <c r="K894" s="210">
        <v>0</v>
      </c>
      <c r="L894" s="422" t="s">
        <v>21</v>
      </c>
      <c r="M894" s="423">
        <v>100</v>
      </c>
      <c r="N894" s="222" t="s">
        <v>520</v>
      </c>
      <c r="O894" s="423">
        <v>5254</v>
      </c>
      <c r="P894" s="225"/>
      <c r="Q894" s="224"/>
      <c r="R894" s="295"/>
      <c r="S894" s="428"/>
      <c r="T894" s="26" t="s">
        <v>998</v>
      </c>
      <c r="U894" s="26"/>
    </row>
    <row r="895" spans="1:21" customFormat="1" ht="42.75" hidden="1" x14ac:dyDescent="0.25">
      <c r="A895" s="1"/>
      <c r="B895" s="79">
        <v>40691</v>
      </c>
      <c r="C895" s="133" t="s">
        <v>772</v>
      </c>
      <c r="D895" s="134" t="s">
        <v>773</v>
      </c>
      <c r="E895" s="100"/>
      <c r="F895" s="100" t="s">
        <v>20</v>
      </c>
      <c r="G895" s="125">
        <v>677.36</v>
      </c>
      <c r="H895" s="231">
        <v>8202830</v>
      </c>
      <c r="I895" s="505"/>
      <c r="J895" s="286"/>
      <c r="K895" s="210">
        <v>0</v>
      </c>
      <c r="L895" s="274" t="s">
        <v>287</v>
      </c>
      <c r="M895" s="275">
        <v>100</v>
      </c>
      <c r="N895" s="287" t="s">
        <v>520</v>
      </c>
      <c r="O895" s="275">
        <v>424</v>
      </c>
      <c r="P895" s="336"/>
      <c r="Q895"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5" s="338" t="s">
        <v>287</v>
      </c>
      <c r="S895" s="275">
        <v>100</v>
      </c>
      <c r="T895" s="26" t="s">
        <v>998</v>
      </c>
      <c r="U895" s="26" t="s">
        <v>998</v>
      </c>
    </row>
    <row r="896" spans="1:21" customFormat="1" ht="28.5" hidden="1" x14ac:dyDescent="0.25">
      <c r="A896" s="1"/>
      <c r="B896" s="80">
        <v>4070</v>
      </c>
      <c r="C896" s="104">
        <v>4070</v>
      </c>
      <c r="D896" s="106" t="s">
        <v>774</v>
      </c>
      <c r="E896" s="89"/>
      <c r="F896" s="89" t="s">
        <v>20</v>
      </c>
      <c r="G896" s="90">
        <v>1613.65</v>
      </c>
      <c r="H896" s="229">
        <v>19541302</v>
      </c>
      <c r="I896" s="505"/>
      <c r="J896" s="286"/>
      <c r="K896" s="210">
        <v>0</v>
      </c>
      <c r="L896" s="17" t="s">
        <v>21</v>
      </c>
      <c r="M896" s="25">
        <v>100</v>
      </c>
      <c r="N896" s="37" t="s">
        <v>520</v>
      </c>
      <c r="O896" s="25">
        <v>225</v>
      </c>
      <c r="P896" s="211"/>
      <c r="Q8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6" s="20" t="s">
        <v>21</v>
      </c>
      <c r="S896" s="25">
        <v>100</v>
      </c>
      <c r="T896" s="26" t="s">
        <v>998</v>
      </c>
      <c r="U896" s="26" t="s">
        <v>998</v>
      </c>
    </row>
    <row r="897" spans="1:21" customFormat="1" x14ac:dyDescent="0.25">
      <c r="A897" s="1"/>
      <c r="B897" s="79">
        <v>4071</v>
      </c>
      <c r="C897" s="141">
        <v>4071</v>
      </c>
      <c r="D897" s="701" t="s">
        <v>775</v>
      </c>
      <c r="E897" s="702"/>
      <c r="F897" s="702"/>
      <c r="G897" s="170"/>
      <c r="H897" s="229"/>
      <c r="I897" s="505"/>
      <c r="J897" s="509"/>
      <c r="K897" s="210">
        <v>0</v>
      </c>
      <c r="L897" s="17" t="s">
        <v>42</v>
      </c>
      <c r="M897" s="210" t="s">
        <v>42</v>
      </c>
      <c r="N897" s="210" t="s">
        <v>42</v>
      </c>
      <c r="O897" s="210" t="s">
        <v>42</v>
      </c>
      <c r="P897" s="211"/>
      <c r="Q8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7" s="210" t="s">
        <v>42</v>
      </c>
      <c r="S897" s="210" t="s">
        <v>42</v>
      </c>
      <c r="T897" s="210" t="s">
        <v>42</v>
      </c>
      <c r="U897" s="299" t="s">
        <v>41</v>
      </c>
    </row>
    <row r="898" spans="1:21" customFormat="1" ht="28.5" x14ac:dyDescent="0.25">
      <c r="A898" s="1"/>
      <c r="B898" s="81">
        <v>40711</v>
      </c>
      <c r="C898" s="104" t="s">
        <v>776</v>
      </c>
      <c r="D898" s="106" t="s">
        <v>777</v>
      </c>
      <c r="E898" s="89"/>
      <c r="F898" s="89" t="s">
        <v>20</v>
      </c>
      <c r="G898" s="90">
        <v>3.04</v>
      </c>
      <c r="H898" s="229">
        <v>36814</v>
      </c>
      <c r="I898" s="505"/>
      <c r="J898" s="286"/>
      <c r="K898" s="210">
        <v>0</v>
      </c>
      <c r="L898" s="24" t="s">
        <v>598</v>
      </c>
      <c r="M898" s="25">
        <v>100</v>
      </c>
      <c r="N898" s="25" t="s">
        <v>983</v>
      </c>
      <c r="O898" s="25">
        <v>5257</v>
      </c>
      <c r="P898" s="211"/>
      <c r="Q89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8" s="27" t="s">
        <v>598</v>
      </c>
      <c r="S898" s="25">
        <v>100</v>
      </c>
      <c r="T898" s="26" t="s">
        <v>998</v>
      </c>
      <c r="U898" s="26" t="s">
        <v>998</v>
      </c>
    </row>
    <row r="899" spans="1:21" customFormat="1" ht="28.5" x14ac:dyDescent="0.25">
      <c r="A899" s="1"/>
      <c r="B899" s="79">
        <v>40712</v>
      </c>
      <c r="C899" s="104" t="s">
        <v>778</v>
      </c>
      <c r="D899" s="106" t="s">
        <v>779</v>
      </c>
      <c r="E899" s="89"/>
      <c r="F899" s="89" t="s">
        <v>20</v>
      </c>
      <c r="G899" s="90">
        <v>4.88</v>
      </c>
      <c r="H899" s="229">
        <v>59097</v>
      </c>
      <c r="I899" s="505"/>
      <c r="J899" s="286"/>
      <c r="K899" s="210">
        <v>0</v>
      </c>
      <c r="L899" s="24" t="s">
        <v>598</v>
      </c>
      <c r="M899" s="25">
        <v>100</v>
      </c>
      <c r="N899" s="25" t="s">
        <v>983</v>
      </c>
      <c r="O899" s="25">
        <v>5257</v>
      </c>
      <c r="P899" s="211"/>
      <c r="Q89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899" s="27" t="s">
        <v>598</v>
      </c>
      <c r="S899" s="25">
        <v>100</v>
      </c>
      <c r="T899" s="26" t="s">
        <v>998</v>
      </c>
      <c r="U899" s="26" t="s">
        <v>998</v>
      </c>
    </row>
    <row r="900" spans="1:21" customFormat="1" ht="28.5" x14ac:dyDescent="0.25">
      <c r="A900" s="1"/>
      <c r="B900" s="79">
        <v>40713</v>
      </c>
      <c r="C900" s="104" t="s">
        <v>780</v>
      </c>
      <c r="D900" s="106" t="s">
        <v>781</v>
      </c>
      <c r="E900" s="89"/>
      <c r="F900" s="89" t="s">
        <v>20</v>
      </c>
      <c r="G900" s="90">
        <v>9.5</v>
      </c>
      <c r="H900" s="229">
        <v>115045</v>
      </c>
      <c r="I900" s="505"/>
      <c r="J900" s="286"/>
      <c r="K900" s="210">
        <v>0</v>
      </c>
      <c r="L900" s="24" t="s">
        <v>598</v>
      </c>
      <c r="M900" s="25">
        <v>100</v>
      </c>
      <c r="N900" s="25" t="s">
        <v>983</v>
      </c>
      <c r="O900" s="25">
        <v>5257</v>
      </c>
      <c r="P900" s="211"/>
      <c r="Q90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0" s="27" t="s">
        <v>598</v>
      </c>
      <c r="S900" s="25">
        <v>100</v>
      </c>
      <c r="T900" s="26" t="s">
        <v>998</v>
      </c>
      <c r="U900" s="26" t="s">
        <v>998</v>
      </c>
    </row>
    <row r="901" spans="1:21" customFormat="1" ht="28.5" x14ac:dyDescent="0.25">
      <c r="A901" s="1"/>
      <c r="B901" s="79">
        <v>40714</v>
      </c>
      <c r="C901" s="104" t="s">
        <v>782</v>
      </c>
      <c r="D901" s="106" t="s">
        <v>783</v>
      </c>
      <c r="E901" s="89"/>
      <c r="F901" s="89" t="s">
        <v>20</v>
      </c>
      <c r="G901" s="90">
        <v>12.43</v>
      </c>
      <c r="H901" s="229">
        <v>150527</v>
      </c>
      <c r="I901" s="505"/>
      <c r="J901" s="286"/>
      <c r="K901" s="210">
        <v>0</v>
      </c>
      <c r="L901" s="24" t="s">
        <v>598</v>
      </c>
      <c r="M901" s="25">
        <v>100</v>
      </c>
      <c r="N901" s="25" t="s">
        <v>983</v>
      </c>
      <c r="O901" s="25">
        <v>5257</v>
      </c>
      <c r="P901" s="211"/>
      <c r="Q90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1" s="27" t="s">
        <v>598</v>
      </c>
      <c r="S901" s="25">
        <v>100</v>
      </c>
      <c r="T901" s="26" t="s">
        <v>998</v>
      </c>
      <c r="U901" s="26" t="s">
        <v>998</v>
      </c>
    </row>
    <row r="902" spans="1:21" customFormat="1" ht="28.5" x14ac:dyDescent="0.25">
      <c r="A902" s="1"/>
      <c r="B902" s="79">
        <v>40715</v>
      </c>
      <c r="C902" s="104" t="s">
        <v>784</v>
      </c>
      <c r="D902" s="106" t="s">
        <v>785</v>
      </c>
      <c r="E902" s="89"/>
      <c r="F902" s="89" t="s">
        <v>20</v>
      </c>
      <c r="G902" s="90">
        <v>1.98</v>
      </c>
      <c r="H902" s="229">
        <v>23978</v>
      </c>
      <c r="I902" s="505"/>
      <c r="J902" s="286"/>
      <c r="K902" s="210">
        <v>0</v>
      </c>
      <c r="L902" s="24" t="s">
        <v>598</v>
      </c>
      <c r="M902" s="25">
        <v>100</v>
      </c>
      <c r="N902" s="25" t="s">
        <v>983</v>
      </c>
      <c r="O902" s="25">
        <v>5257</v>
      </c>
      <c r="P902" s="211"/>
      <c r="Q9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2" s="27" t="s">
        <v>598</v>
      </c>
      <c r="S902" s="25">
        <v>100</v>
      </c>
      <c r="T902" s="26" t="s">
        <v>998</v>
      </c>
      <c r="U902" s="26" t="s">
        <v>998</v>
      </c>
    </row>
    <row r="903" spans="1:21" customFormat="1" ht="28.5" x14ac:dyDescent="0.25">
      <c r="A903" s="1"/>
      <c r="B903" s="79">
        <v>40716</v>
      </c>
      <c r="C903" s="104" t="s">
        <v>786</v>
      </c>
      <c r="D903" s="106" t="s">
        <v>787</v>
      </c>
      <c r="E903" s="89"/>
      <c r="F903" s="89" t="s">
        <v>20</v>
      </c>
      <c r="G903" s="90">
        <v>3.4</v>
      </c>
      <c r="H903" s="229">
        <v>41174</v>
      </c>
      <c r="I903" s="505"/>
      <c r="J903" s="286"/>
      <c r="K903" s="210">
        <v>0</v>
      </c>
      <c r="L903" s="24" t="s">
        <v>598</v>
      </c>
      <c r="M903" s="25">
        <v>100</v>
      </c>
      <c r="N903" s="25" t="s">
        <v>983</v>
      </c>
      <c r="O903" s="25">
        <v>5257</v>
      </c>
      <c r="P903" s="211"/>
      <c r="Q9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3" s="27" t="s">
        <v>598</v>
      </c>
      <c r="S903" s="25">
        <v>100</v>
      </c>
      <c r="T903" s="26" t="s">
        <v>998</v>
      </c>
      <c r="U903" s="26" t="s">
        <v>998</v>
      </c>
    </row>
    <row r="904" spans="1:21" customFormat="1" ht="28.5" x14ac:dyDescent="0.25">
      <c r="A904" s="1"/>
      <c r="B904" s="79">
        <v>40717</v>
      </c>
      <c r="C904" s="104" t="s">
        <v>788</v>
      </c>
      <c r="D904" s="106" t="s">
        <v>789</v>
      </c>
      <c r="E904" s="89"/>
      <c r="F904" s="89" t="s">
        <v>20</v>
      </c>
      <c r="G904" s="90">
        <v>6.28</v>
      </c>
      <c r="H904" s="229">
        <v>76051</v>
      </c>
      <c r="I904" s="505"/>
      <c r="J904" s="286"/>
      <c r="K904" s="210">
        <v>0</v>
      </c>
      <c r="L904" s="24" t="s">
        <v>598</v>
      </c>
      <c r="M904" s="25">
        <v>100</v>
      </c>
      <c r="N904" s="25" t="s">
        <v>983</v>
      </c>
      <c r="O904" s="25">
        <v>5257</v>
      </c>
      <c r="P904" s="211"/>
      <c r="Q9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4" s="27" t="s">
        <v>598</v>
      </c>
      <c r="S904" s="25">
        <v>100</v>
      </c>
      <c r="T904" s="26" t="s">
        <v>998</v>
      </c>
      <c r="U904" s="26" t="s">
        <v>998</v>
      </c>
    </row>
    <row r="905" spans="1:21" customFormat="1" ht="28.5" x14ac:dyDescent="0.25">
      <c r="A905" s="1"/>
      <c r="B905" s="79">
        <v>40718</v>
      </c>
      <c r="C905" s="104" t="s">
        <v>790</v>
      </c>
      <c r="D905" s="106" t="s">
        <v>791</v>
      </c>
      <c r="E905" s="89"/>
      <c r="F905" s="89" t="s">
        <v>20</v>
      </c>
      <c r="G905" s="90">
        <v>8.06</v>
      </c>
      <c r="H905" s="229">
        <v>97607</v>
      </c>
      <c r="I905" s="505"/>
      <c r="J905" s="286"/>
      <c r="K905" s="210">
        <v>0</v>
      </c>
      <c r="L905" s="24" t="s">
        <v>598</v>
      </c>
      <c r="M905" s="25">
        <v>100</v>
      </c>
      <c r="N905" s="25" t="s">
        <v>983</v>
      </c>
      <c r="O905" s="25">
        <v>5257</v>
      </c>
      <c r="P905" s="211"/>
      <c r="Q90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5" s="27" t="s">
        <v>598</v>
      </c>
      <c r="S905" s="25">
        <v>100</v>
      </c>
      <c r="T905" s="26" t="s">
        <v>998</v>
      </c>
      <c r="U905" s="26" t="s">
        <v>998</v>
      </c>
    </row>
    <row r="906" spans="1:21" customFormat="1" ht="42.75" hidden="1" x14ac:dyDescent="0.25">
      <c r="A906" s="1"/>
      <c r="B906" s="82">
        <v>4072</v>
      </c>
      <c r="C906" s="104">
        <v>4072</v>
      </c>
      <c r="D906" s="106" t="s">
        <v>792</v>
      </c>
      <c r="E906" s="89"/>
      <c r="F906" s="89" t="s">
        <v>20</v>
      </c>
      <c r="G906" s="90">
        <v>28.25</v>
      </c>
      <c r="H906" s="229">
        <v>342108</v>
      </c>
      <c r="I906" s="505"/>
      <c r="J906" s="286"/>
      <c r="K906" s="210">
        <v>0</v>
      </c>
      <c r="L906" s="24" t="s">
        <v>598</v>
      </c>
      <c r="M906" s="25">
        <v>100</v>
      </c>
      <c r="N906" s="37" t="s">
        <v>520</v>
      </c>
      <c r="O906" s="25">
        <v>1807</v>
      </c>
      <c r="P906" s="211"/>
      <c r="Q90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6" s="27" t="s">
        <v>598</v>
      </c>
      <c r="S906" s="25">
        <v>100</v>
      </c>
      <c r="T906" s="26" t="s">
        <v>998</v>
      </c>
      <c r="U906" s="26" t="s">
        <v>998</v>
      </c>
    </row>
    <row r="907" spans="1:21" customFormat="1" ht="54" hidden="1" customHeight="1" x14ac:dyDescent="0.25">
      <c r="A907" s="1"/>
      <c r="B907" s="57">
        <v>4073</v>
      </c>
      <c r="C907" s="122">
        <v>4073</v>
      </c>
      <c r="D907" s="701" t="s">
        <v>793</v>
      </c>
      <c r="E907" s="702"/>
      <c r="F907" s="702"/>
      <c r="G907" s="170"/>
      <c r="H907" s="229"/>
      <c r="I907" s="505"/>
      <c r="J907" s="509"/>
      <c r="K907" s="210">
        <v>0</v>
      </c>
      <c r="L907" s="17" t="s">
        <v>42</v>
      </c>
      <c r="M907" s="210" t="s">
        <v>42</v>
      </c>
      <c r="N907" s="210" t="s">
        <v>42</v>
      </c>
      <c r="O907" s="210" t="s">
        <v>42</v>
      </c>
      <c r="P907" s="211"/>
      <c r="Q90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7" s="210" t="s">
        <v>42</v>
      </c>
      <c r="S907" s="210" t="s">
        <v>42</v>
      </c>
      <c r="T907" s="210" t="s">
        <v>42</v>
      </c>
      <c r="U907" s="299" t="s">
        <v>41</v>
      </c>
    </row>
    <row r="908" spans="1:21" customFormat="1" ht="57.75" hidden="1" customHeight="1" x14ac:dyDescent="0.25">
      <c r="A908" s="1"/>
      <c r="B908" s="59">
        <v>40731</v>
      </c>
      <c r="C908" s="104" t="s">
        <v>794</v>
      </c>
      <c r="D908" s="106" t="s">
        <v>795</v>
      </c>
      <c r="E908" s="89"/>
      <c r="F908" s="89" t="s">
        <v>20</v>
      </c>
      <c r="G908" s="90">
        <v>26.25</v>
      </c>
      <c r="H908" s="229">
        <v>317888</v>
      </c>
      <c r="I908" s="505"/>
      <c r="J908" s="286"/>
      <c r="K908" s="210">
        <v>0</v>
      </c>
      <c r="L908" s="24" t="s">
        <v>719</v>
      </c>
      <c r="M908" s="25">
        <v>100</v>
      </c>
      <c r="N908" s="37" t="s">
        <v>520</v>
      </c>
      <c r="O908" s="25">
        <v>1807</v>
      </c>
      <c r="P908" s="211"/>
      <c r="Q90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8" s="20" t="s">
        <v>719</v>
      </c>
      <c r="S908" s="25">
        <v>100</v>
      </c>
      <c r="T908" s="26" t="s">
        <v>998</v>
      </c>
      <c r="U908" s="26" t="s">
        <v>998</v>
      </c>
    </row>
    <row r="909" spans="1:21" customFormat="1" ht="69.75" hidden="1" customHeight="1" x14ac:dyDescent="0.25">
      <c r="A909" s="1"/>
      <c r="B909" s="57">
        <v>40732</v>
      </c>
      <c r="C909" s="104" t="s">
        <v>796</v>
      </c>
      <c r="D909" s="106" t="s">
        <v>797</v>
      </c>
      <c r="E909" s="89"/>
      <c r="F909" s="89" t="s">
        <v>20</v>
      </c>
      <c r="G909" s="90">
        <v>30.45</v>
      </c>
      <c r="H909" s="229">
        <v>368750</v>
      </c>
      <c r="I909" s="505"/>
      <c r="J909" s="286"/>
      <c r="K909" s="210">
        <v>0</v>
      </c>
      <c r="L909" s="24" t="s">
        <v>719</v>
      </c>
      <c r="M909" s="25">
        <v>100</v>
      </c>
      <c r="N909" s="37" t="s">
        <v>520</v>
      </c>
      <c r="O909" s="25">
        <v>1807</v>
      </c>
      <c r="P909" s="211"/>
      <c r="Q90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09" s="20" t="s">
        <v>719</v>
      </c>
      <c r="S909" s="25">
        <v>100</v>
      </c>
      <c r="T909" s="26" t="s">
        <v>998</v>
      </c>
      <c r="U909" s="26" t="s">
        <v>998</v>
      </c>
    </row>
    <row r="910" spans="1:21" customFormat="1" ht="71.25" hidden="1" customHeight="1" x14ac:dyDescent="0.25">
      <c r="A910" s="1"/>
      <c r="B910" s="57">
        <v>40733</v>
      </c>
      <c r="C910" s="104" t="s">
        <v>798</v>
      </c>
      <c r="D910" s="106" t="s">
        <v>799</v>
      </c>
      <c r="E910" s="89"/>
      <c r="F910" s="89" t="s">
        <v>20</v>
      </c>
      <c r="G910" s="90">
        <v>35.880000000000003</v>
      </c>
      <c r="H910" s="229">
        <v>434507</v>
      </c>
      <c r="I910" s="505"/>
      <c r="J910" s="286"/>
      <c r="K910" s="210">
        <v>0</v>
      </c>
      <c r="L910" s="24" t="s">
        <v>719</v>
      </c>
      <c r="M910" s="25">
        <v>100</v>
      </c>
      <c r="N910" s="37" t="s">
        <v>520</v>
      </c>
      <c r="O910" s="25">
        <v>1807</v>
      </c>
      <c r="P910" s="211"/>
      <c r="Q91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0" s="20" t="s">
        <v>719</v>
      </c>
      <c r="S910" s="25">
        <v>100</v>
      </c>
      <c r="T910" s="26" t="s">
        <v>998</v>
      </c>
      <c r="U910" s="26" t="s">
        <v>998</v>
      </c>
    </row>
    <row r="911" spans="1:21" customFormat="1" ht="75" hidden="1" customHeight="1" x14ac:dyDescent="0.25">
      <c r="A911" s="1"/>
      <c r="B911" s="57">
        <v>40734</v>
      </c>
      <c r="C911" s="104" t="s">
        <v>800</v>
      </c>
      <c r="D911" s="106" t="s">
        <v>801</v>
      </c>
      <c r="E911" s="89"/>
      <c r="F911" s="89" t="s">
        <v>20</v>
      </c>
      <c r="G911" s="90">
        <v>40.29</v>
      </c>
      <c r="H911" s="229">
        <v>487912</v>
      </c>
      <c r="I911" s="505"/>
      <c r="J911" s="286"/>
      <c r="K911" s="210">
        <v>0</v>
      </c>
      <c r="L911" s="24" t="s">
        <v>719</v>
      </c>
      <c r="M911" s="25">
        <v>100</v>
      </c>
      <c r="N911" s="37" t="s">
        <v>520</v>
      </c>
      <c r="O911" s="25">
        <v>1807</v>
      </c>
      <c r="P911" s="211"/>
      <c r="Q91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1" s="20" t="s">
        <v>719</v>
      </c>
      <c r="S911" s="25">
        <v>100</v>
      </c>
      <c r="T911" s="26" t="s">
        <v>998</v>
      </c>
      <c r="U911" s="26" t="s">
        <v>998</v>
      </c>
    </row>
    <row r="912" spans="1:21" customFormat="1" ht="75.75" hidden="1" customHeight="1" x14ac:dyDescent="0.25">
      <c r="A912" s="1"/>
      <c r="B912" s="57">
        <v>40735</v>
      </c>
      <c r="C912" s="104" t="s">
        <v>802</v>
      </c>
      <c r="D912" s="106" t="s">
        <v>803</v>
      </c>
      <c r="E912" s="89"/>
      <c r="F912" s="89" t="s">
        <v>20</v>
      </c>
      <c r="G912" s="90">
        <v>45.08</v>
      </c>
      <c r="H912" s="229">
        <v>545919</v>
      </c>
      <c r="I912" s="505"/>
      <c r="J912" s="286"/>
      <c r="K912" s="210">
        <v>0</v>
      </c>
      <c r="L912" s="24" t="s">
        <v>719</v>
      </c>
      <c r="M912" s="25">
        <v>100</v>
      </c>
      <c r="N912" s="37" t="s">
        <v>520</v>
      </c>
      <c r="O912" s="25">
        <v>1807</v>
      </c>
      <c r="P912" s="211"/>
      <c r="Q91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2" s="20" t="s">
        <v>719</v>
      </c>
      <c r="S912" s="25">
        <v>100</v>
      </c>
      <c r="T912" s="26" t="s">
        <v>998</v>
      </c>
      <c r="U912" s="26" t="s">
        <v>998</v>
      </c>
    </row>
    <row r="913" spans="1:21" customFormat="1" ht="77.25" hidden="1" customHeight="1" x14ac:dyDescent="0.25">
      <c r="A913" s="1"/>
      <c r="B913" s="57">
        <v>40736</v>
      </c>
      <c r="C913" s="104" t="s">
        <v>804</v>
      </c>
      <c r="D913" s="106" t="s">
        <v>805</v>
      </c>
      <c r="E913" s="89"/>
      <c r="F913" s="89" t="s">
        <v>20</v>
      </c>
      <c r="G913" s="90">
        <v>50.13</v>
      </c>
      <c r="H913" s="229">
        <v>607074</v>
      </c>
      <c r="I913" s="505"/>
      <c r="J913" s="286"/>
      <c r="K913" s="210">
        <v>0</v>
      </c>
      <c r="L913" s="24" t="s">
        <v>719</v>
      </c>
      <c r="M913" s="25">
        <v>100</v>
      </c>
      <c r="N913" s="37" t="s">
        <v>520</v>
      </c>
      <c r="O913" s="25">
        <v>1807</v>
      </c>
      <c r="P913" s="211"/>
      <c r="Q91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3" s="20" t="s">
        <v>719</v>
      </c>
      <c r="S913" s="25">
        <v>100</v>
      </c>
      <c r="T913" s="26" t="s">
        <v>998</v>
      </c>
      <c r="U913" s="26" t="s">
        <v>998</v>
      </c>
    </row>
    <row r="914" spans="1:21" customFormat="1" ht="28.5" hidden="1" x14ac:dyDescent="0.25">
      <c r="A914" s="1"/>
      <c r="B914" s="57">
        <v>4074</v>
      </c>
      <c r="C914" s="104">
        <v>4074</v>
      </c>
      <c r="D914" s="106" t="s">
        <v>806</v>
      </c>
      <c r="E914" s="89"/>
      <c r="F914" s="89" t="s">
        <v>20</v>
      </c>
      <c r="G914" s="90">
        <v>755.99</v>
      </c>
      <c r="H914" s="229">
        <v>9155039</v>
      </c>
      <c r="I914" s="505"/>
      <c r="J914" s="286"/>
      <c r="K914" s="210">
        <v>0</v>
      </c>
      <c r="L914" s="17" t="s">
        <v>181</v>
      </c>
      <c r="M914" s="25">
        <v>100</v>
      </c>
      <c r="N914" s="37" t="s">
        <v>520</v>
      </c>
      <c r="O914" s="25">
        <v>239</v>
      </c>
      <c r="P914" s="211"/>
      <c r="Q91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4" s="20" t="s">
        <v>416</v>
      </c>
      <c r="S914" s="25">
        <v>100</v>
      </c>
      <c r="T914" s="26" t="s">
        <v>998</v>
      </c>
      <c r="U914" s="26" t="s">
        <v>998</v>
      </c>
    </row>
    <row r="915" spans="1:21" customFormat="1" hidden="1" x14ac:dyDescent="0.25">
      <c r="A915" s="1"/>
      <c r="B915" s="57">
        <v>4075</v>
      </c>
      <c r="C915" s="122">
        <v>4075</v>
      </c>
      <c r="D915" s="701" t="s">
        <v>807</v>
      </c>
      <c r="E915" s="702"/>
      <c r="F915" s="702"/>
      <c r="G915" s="170"/>
      <c r="H915" s="229"/>
      <c r="I915" s="505"/>
      <c r="J915" s="509"/>
      <c r="K915" s="210">
        <v>0</v>
      </c>
      <c r="L915" s="17" t="s">
        <v>42</v>
      </c>
      <c r="M915" s="210" t="s">
        <v>42</v>
      </c>
      <c r="N915" s="210" t="s">
        <v>42</v>
      </c>
      <c r="O915" s="210" t="s">
        <v>42</v>
      </c>
      <c r="P915" s="211"/>
      <c r="Q91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5" s="210" t="s">
        <v>42</v>
      </c>
      <c r="S915" s="210" t="s">
        <v>42</v>
      </c>
      <c r="T915" s="210" t="s">
        <v>42</v>
      </c>
      <c r="U915" s="299" t="s">
        <v>41</v>
      </c>
    </row>
    <row r="916" spans="1:21" customFormat="1" ht="28.5" hidden="1" x14ac:dyDescent="0.25">
      <c r="A916" s="1"/>
      <c r="B916" s="57">
        <v>40751</v>
      </c>
      <c r="C916" s="104" t="s">
        <v>808</v>
      </c>
      <c r="D916" s="106" t="s">
        <v>809</v>
      </c>
      <c r="E916" s="89"/>
      <c r="F916" s="89" t="s">
        <v>20</v>
      </c>
      <c r="G916" s="90">
        <v>327</v>
      </c>
      <c r="H916" s="229">
        <v>3959970</v>
      </c>
      <c r="I916" s="505"/>
      <c r="J916" s="286"/>
      <c r="K916" s="210">
        <v>0</v>
      </c>
      <c r="L916" s="17" t="s">
        <v>21</v>
      </c>
      <c r="M916" s="25">
        <v>100</v>
      </c>
      <c r="N916" s="37" t="s">
        <v>520</v>
      </c>
      <c r="O916" s="25">
        <v>239</v>
      </c>
      <c r="P916" s="211"/>
      <c r="Q91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6" s="20" t="s">
        <v>21</v>
      </c>
      <c r="S916" s="25">
        <v>100</v>
      </c>
      <c r="T916" s="26" t="s">
        <v>998</v>
      </c>
      <c r="U916" s="26" t="s">
        <v>998</v>
      </c>
    </row>
    <row r="917" spans="1:21" customFormat="1" ht="28.5" hidden="1" x14ac:dyDescent="0.25">
      <c r="A917" s="1"/>
      <c r="B917" s="61">
        <v>40752</v>
      </c>
      <c r="C917" s="104" t="s">
        <v>810</v>
      </c>
      <c r="D917" s="106" t="s">
        <v>811</v>
      </c>
      <c r="E917" s="89"/>
      <c r="F917" s="89" t="s">
        <v>20</v>
      </c>
      <c r="G917" s="90">
        <v>436.29</v>
      </c>
      <c r="H917" s="229">
        <v>5283472</v>
      </c>
      <c r="I917" s="505"/>
      <c r="J917" s="286"/>
      <c r="K917" s="210">
        <v>0</v>
      </c>
      <c r="L917" s="17" t="s">
        <v>21</v>
      </c>
      <c r="M917" s="25">
        <v>100</v>
      </c>
      <c r="N917" s="37" t="s">
        <v>520</v>
      </c>
      <c r="O917" s="25">
        <v>239</v>
      </c>
      <c r="P917" s="211"/>
      <c r="Q91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7" s="20" t="s">
        <v>21</v>
      </c>
      <c r="S917" s="25">
        <v>100</v>
      </c>
      <c r="T917" s="26" t="s">
        <v>998</v>
      </c>
      <c r="U917" s="26" t="s">
        <v>998</v>
      </c>
    </row>
    <row r="918" spans="1:21" customFormat="1" ht="28.5" hidden="1" x14ac:dyDescent="0.25">
      <c r="A918" s="1"/>
      <c r="B918" s="61">
        <v>4076</v>
      </c>
      <c r="C918" s="104">
        <v>4076</v>
      </c>
      <c r="D918" s="106" t="s">
        <v>990</v>
      </c>
      <c r="E918" s="89"/>
      <c r="F918" s="89" t="s">
        <v>20</v>
      </c>
      <c r="G918" s="90">
        <v>410.12</v>
      </c>
      <c r="H918" s="229">
        <v>4966553</v>
      </c>
      <c r="I918" s="505"/>
      <c r="J918" s="517"/>
      <c r="K918" s="210">
        <v>0</v>
      </c>
      <c r="L918" s="172" t="s">
        <v>21</v>
      </c>
      <c r="M918" s="468">
        <v>100</v>
      </c>
      <c r="N918" s="469" t="s">
        <v>520</v>
      </c>
      <c r="O918" s="468">
        <v>239</v>
      </c>
      <c r="P918" s="211"/>
      <c r="Q91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8" s="20" t="s">
        <v>21</v>
      </c>
      <c r="S918" s="25">
        <v>100</v>
      </c>
      <c r="T918" s="26" t="s">
        <v>998</v>
      </c>
      <c r="U918" s="26" t="s">
        <v>998</v>
      </c>
    </row>
    <row r="919" spans="1:21" customFormat="1" ht="45.6" hidden="1" customHeight="1" thickBot="1" x14ac:dyDescent="0.3">
      <c r="A919" s="1"/>
      <c r="B919" s="83">
        <v>4077</v>
      </c>
      <c r="C919" s="142">
        <v>4077</v>
      </c>
      <c r="D919" s="705" t="s">
        <v>812</v>
      </c>
      <c r="E919" s="706"/>
      <c r="F919" s="706"/>
      <c r="G919" s="559"/>
      <c r="H919" s="250"/>
      <c r="I919" s="505"/>
      <c r="J919" s="509"/>
      <c r="K919" s="210">
        <v>0</v>
      </c>
      <c r="L919" s="208" t="s">
        <v>42</v>
      </c>
      <c r="M919" s="346" t="s">
        <v>42</v>
      </c>
      <c r="N919" s="346" t="s">
        <v>42</v>
      </c>
      <c r="O919" s="346" t="s">
        <v>42</v>
      </c>
      <c r="P919" s="334"/>
      <c r="Q919"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19" s="346" t="s">
        <v>42</v>
      </c>
      <c r="S919" s="346" t="s">
        <v>42</v>
      </c>
      <c r="T919" s="210" t="s">
        <v>42</v>
      </c>
      <c r="U919" s="299" t="s">
        <v>41</v>
      </c>
    </row>
    <row r="920" spans="1:21" customFormat="1" ht="41.25" hidden="1" customHeight="1" x14ac:dyDescent="0.25">
      <c r="A920" s="23"/>
      <c r="B920" s="84">
        <v>40771</v>
      </c>
      <c r="C920" s="595" t="s">
        <v>813</v>
      </c>
      <c r="D920" s="632" t="s">
        <v>814</v>
      </c>
      <c r="E920" s="109">
        <v>1</v>
      </c>
      <c r="F920" s="109" t="s">
        <v>815</v>
      </c>
      <c r="G920" s="110">
        <v>952.74</v>
      </c>
      <c r="H920" s="266">
        <v>11537681</v>
      </c>
      <c r="I920" s="120"/>
      <c r="J920" s="509"/>
      <c r="K920" s="210">
        <v>0</v>
      </c>
      <c r="L920" s="302" t="s">
        <v>181</v>
      </c>
      <c r="M920" s="215">
        <v>100</v>
      </c>
      <c r="N920" s="216" t="s">
        <v>520</v>
      </c>
      <c r="O920" s="215">
        <v>419</v>
      </c>
      <c r="P920" s="217"/>
      <c r="Q92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0" s="219" t="s">
        <v>416</v>
      </c>
      <c r="S920" s="304">
        <v>100</v>
      </c>
      <c r="T920" s="26" t="s">
        <v>998</v>
      </c>
      <c r="U920" s="26" t="s">
        <v>998</v>
      </c>
    </row>
    <row r="921" spans="1:21" customFormat="1" ht="44.25" hidden="1" customHeight="1" thickBot="1" x14ac:dyDescent="0.3">
      <c r="A921" s="15" t="s">
        <v>816</v>
      </c>
      <c r="B921" s="85"/>
      <c r="C921" s="597"/>
      <c r="D921" s="634"/>
      <c r="E921" s="111">
        <v>2</v>
      </c>
      <c r="F921" s="111" t="s">
        <v>817</v>
      </c>
      <c r="G921" s="112">
        <v>1702.33</v>
      </c>
      <c r="H921" s="268">
        <v>20615216</v>
      </c>
      <c r="I921" s="120">
        <f>+G921-G920</f>
        <v>749.58999999999992</v>
      </c>
      <c r="J921" s="286"/>
      <c r="K921" s="210">
        <v>0</v>
      </c>
      <c r="L921" s="307" t="s">
        <v>181</v>
      </c>
      <c r="M921" s="221">
        <v>100</v>
      </c>
      <c r="N921" s="222" t="s">
        <v>520</v>
      </c>
      <c r="O921" s="221">
        <v>419</v>
      </c>
      <c r="P921" s="223"/>
      <c r="Q921" s="224"/>
      <c r="R921" s="295"/>
      <c r="S921" s="428"/>
      <c r="T921" s="26" t="s">
        <v>998</v>
      </c>
      <c r="U921" s="26"/>
    </row>
    <row r="922" spans="1:21" customFormat="1" ht="57" hidden="1" x14ac:dyDescent="0.25">
      <c r="A922" s="1"/>
      <c r="B922" s="86"/>
      <c r="C922" s="133" t="s">
        <v>818</v>
      </c>
      <c r="D922" s="134" t="s">
        <v>819</v>
      </c>
      <c r="E922" s="100"/>
      <c r="F922" s="100" t="s">
        <v>20</v>
      </c>
      <c r="G922" s="125">
        <v>686.4</v>
      </c>
      <c r="H922" s="231">
        <v>8312304</v>
      </c>
      <c r="I922" s="505"/>
      <c r="J922" s="286"/>
      <c r="K922" s="210">
        <v>0</v>
      </c>
      <c r="L922" s="274" t="s">
        <v>181</v>
      </c>
      <c r="M922" s="275">
        <v>100</v>
      </c>
      <c r="N922" s="287" t="s">
        <v>520</v>
      </c>
      <c r="O922" s="275">
        <v>419</v>
      </c>
      <c r="P922" s="336"/>
      <c r="Q92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2" s="338" t="s">
        <v>416</v>
      </c>
      <c r="S922" s="275">
        <v>100</v>
      </c>
      <c r="T922" s="26" t="s">
        <v>998</v>
      </c>
      <c r="U922" s="26" t="s">
        <v>998</v>
      </c>
    </row>
    <row r="923" spans="1:21" customFormat="1" hidden="1" x14ac:dyDescent="0.25">
      <c r="A923" s="1"/>
      <c r="B923" s="57">
        <v>4078</v>
      </c>
      <c r="C923" s="122">
        <v>4078</v>
      </c>
      <c r="D923" s="169" t="s">
        <v>820</v>
      </c>
      <c r="E923" s="170"/>
      <c r="F923" s="170"/>
      <c r="G923" s="170"/>
      <c r="H923" s="229">
        <v>0</v>
      </c>
      <c r="I923" s="505"/>
      <c r="J923" s="509"/>
      <c r="K923" s="210">
        <v>0</v>
      </c>
      <c r="L923" s="17" t="s">
        <v>42</v>
      </c>
      <c r="M923" s="210" t="s">
        <v>42</v>
      </c>
      <c r="N923" s="210" t="s">
        <v>42</v>
      </c>
      <c r="O923" s="210" t="s">
        <v>42</v>
      </c>
      <c r="P923" s="211"/>
      <c r="Q92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3" s="210" t="s">
        <v>42</v>
      </c>
      <c r="S923" s="210" t="s">
        <v>42</v>
      </c>
      <c r="T923" s="210" t="s">
        <v>42</v>
      </c>
      <c r="U923" s="299" t="s">
        <v>41</v>
      </c>
    </row>
    <row r="924" spans="1:21" customFormat="1" ht="42.75" hidden="1" x14ac:dyDescent="0.25">
      <c r="A924" s="1"/>
      <c r="B924" s="59">
        <v>40781</v>
      </c>
      <c r="C924" s="104" t="s">
        <v>821</v>
      </c>
      <c r="D924" s="106" t="s">
        <v>822</v>
      </c>
      <c r="E924" s="89"/>
      <c r="F924" s="89" t="s">
        <v>20</v>
      </c>
      <c r="G924" s="90">
        <v>52.59</v>
      </c>
      <c r="H924" s="229">
        <v>636865</v>
      </c>
      <c r="I924" s="505"/>
      <c r="J924" s="286"/>
      <c r="K924" s="210">
        <v>0</v>
      </c>
      <c r="L924" s="24" t="s">
        <v>719</v>
      </c>
      <c r="M924" s="25">
        <v>100</v>
      </c>
      <c r="N924" s="37" t="s">
        <v>520</v>
      </c>
      <c r="O924" s="25">
        <v>1807</v>
      </c>
      <c r="P924" s="211"/>
      <c r="Q92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4" s="20" t="s">
        <v>719</v>
      </c>
      <c r="S924" s="25">
        <v>100</v>
      </c>
      <c r="T924" s="26" t="s">
        <v>998</v>
      </c>
      <c r="U924" s="26" t="s">
        <v>998</v>
      </c>
    </row>
    <row r="925" spans="1:21" customFormat="1" ht="42.75" hidden="1" x14ac:dyDescent="0.25">
      <c r="A925" s="1"/>
      <c r="B925" s="57">
        <v>40782</v>
      </c>
      <c r="C925" s="104" t="s">
        <v>823</v>
      </c>
      <c r="D925" s="106" t="s">
        <v>824</v>
      </c>
      <c r="E925" s="89"/>
      <c r="F925" s="89" t="s">
        <v>20</v>
      </c>
      <c r="G925" s="90">
        <v>81.47</v>
      </c>
      <c r="H925" s="229">
        <v>986602</v>
      </c>
      <c r="I925" s="505"/>
      <c r="J925" s="286"/>
      <c r="K925" s="210">
        <v>0</v>
      </c>
      <c r="L925" s="24" t="s">
        <v>719</v>
      </c>
      <c r="M925" s="25">
        <v>100</v>
      </c>
      <c r="N925" s="37" t="s">
        <v>520</v>
      </c>
      <c r="O925" s="25">
        <v>1807</v>
      </c>
      <c r="P925" s="211"/>
      <c r="Q92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5" s="20" t="s">
        <v>719</v>
      </c>
      <c r="S925" s="25">
        <v>100</v>
      </c>
      <c r="T925" s="26" t="s">
        <v>998</v>
      </c>
      <c r="U925" s="26" t="s">
        <v>998</v>
      </c>
    </row>
    <row r="926" spans="1:21" customFormat="1" ht="42.75" hidden="1" x14ac:dyDescent="0.25">
      <c r="A926" s="1"/>
      <c r="B926" s="57">
        <v>4079</v>
      </c>
      <c r="C926" s="104">
        <v>4079</v>
      </c>
      <c r="D926" s="106" t="s">
        <v>825</v>
      </c>
      <c r="E926" s="89"/>
      <c r="F926" s="89" t="s">
        <v>20</v>
      </c>
      <c r="G926" s="90">
        <v>1791.57</v>
      </c>
      <c r="H926" s="229">
        <v>21695913</v>
      </c>
      <c r="I926" s="505"/>
      <c r="J926" s="286"/>
      <c r="K926" s="210">
        <v>0</v>
      </c>
      <c r="L926" s="17" t="s">
        <v>181</v>
      </c>
      <c r="M926" s="25">
        <v>100</v>
      </c>
      <c r="N926" s="37" t="s">
        <v>520</v>
      </c>
      <c r="O926" s="25">
        <v>419</v>
      </c>
      <c r="P926" s="211"/>
      <c r="Q92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6" s="20" t="s">
        <v>416</v>
      </c>
      <c r="S926" s="25">
        <v>100</v>
      </c>
      <c r="T926" s="26" t="s">
        <v>998</v>
      </c>
      <c r="U926" s="26" t="s">
        <v>998</v>
      </c>
    </row>
    <row r="927" spans="1:21" customFormat="1" ht="30" hidden="1" customHeight="1" x14ac:dyDescent="0.25">
      <c r="A927" s="1"/>
      <c r="B927" s="57" t="e">
        <v>#REF!</v>
      </c>
      <c r="C927" s="122">
        <v>4081</v>
      </c>
      <c r="D927" s="701" t="s">
        <v>826</v>
      </c>
      <c r="E927" s="702"/>
      <c r="F927" s="702"/>
      <c r="G927" s="170"/>
      <c r="H927" s="229"/>
      <c r="I927" s="505"/>
      <c r="J927" s="509"/>
      <c r="K927" s="210">
        <v>0</v>
      </c>
      <c r="L927" s="17" t="s">
        <v>42</v>
      </c>
      <c r="M927" s="210" t="s">
        <v>42</v>
      </c>
      <c r="N927" s="210" t="s">
        <v>42</v>
      </c>
      <c r="O927" s="210" t="s">
        <v>42</v>
      </c>
      <c r="P927" s="211"/>
      <c r="Q92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7" s="210" t="s">
        <v>42</v>
      </c>
      <c r="S927" s="210" t="s">
        <v>42</v>
      </c>
      <c r="T927" s="210" t="s">
        <v>42</v>
      </c>
      <c r="U927" s="299" t="s">
        <v>41</v>
      </c>
    </row>
    <row r="928" spans="1:21" customFormat="1" ht="42.75" hidden="1" x14ac:dyDescent="0.25">
      <c r="A928" s="1"/>
      <c r="B928" s="57" t="e">
        <v>#REF!</v>
      </c>
      <c r="C928" s="104">
        <v>4080</v>
      </c>
      <c r="D928" s="106" t="s">
        <v>827</v>
      </c>
      <c r="E928" s="89"/>
      <c r="F928" s="89" t="s">
        <v>20</v>
      </c>
      <c r="G928" s="90">
        <v>810.79</v>
      </c>
      <c r="H928" s="229">
        <v>9818667</v>
      </c>
      <c r="I928" s="505"/>
      <c r="J928" s="286"/>
      <c r="K928" s="210">
        <v>0</v>
      </c>
      <c r="L928" s="17" t="s">
        <v>181</v>
      </c>
      <c r="M928" s="25">
        <v>100</v>
      </c>
      <c r="N928" s="37" t="s">
        <v>520</v>
      </c>
      <c r="O928" s="25">
        <v>419</v>
      </c>
      <c r="P928" s="211"/>
      <c r="Q92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8" s="20" t="s">
        <v>416</v>
      </c>
      <c r="S928" s="25">
        <v>100</v>
      </c>
      <c r="T928" s="26" t="s">
        <v>998</v>
      </c>
      <c r="U928" s="26" t="s">
        <v>998</v>
      </c>
    </row>
    <row r="929" spans="1:23" customFormat="1" ht="28.5" hidden="1" x14ac:dyDescent="0.25">
      <c r="A929" s="1"/>
      <c r="B929" s="57">
        <v>40812</v>
      </c>
      <c r="C929" s="104" t="s">
        <v>828</v>
      </c>
      <c r="D929" s="106" t="s">
        <v>829</v>
      </c>
      <c r="E929" s="89"/>
      <c r="F929" s="89" t="s">
        <v>20</v>
      </c>
      <c r="G929" s="90">
        <v>1790.59</v>
      </c>
      <c r="H929" s="229">
        <v>21684045</v>
      </c>
      <c r="I929" s="505"/>
      <c r="J929" s="286"/>
      <c r="K929" s="210">
        <v>0</v>
      </c>
      <c r="L929" s="17" t="s">
        <v>181</v>
      </c>
      <c r="M929" s="25">
        <v>100</v>
      </c>
      <c r="N929" s="37" t="s">
        <v>520</v>
      </c>
      <c r="O929" s="25">
        <v>419</v>
      </c>
      <c r="P929" s="211"/>
      <c r="Q92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29" s="20" t="s">
        <v>416</v>
      </c>
      <c r="S929" s="25">
        <v>100</v>
      </c>
      <c r="T929" s="26" t="s">
        <v>998</v>
      </c>
      <c r="U929" s="26" t="s">
        <v>998</v>
      </c>
    </row>
    <row r="930" spans="1:23" customFormat="1" ht="128.25" hidden="1" x14ac:dyDescent="0.25">
      <c r="A930" s="15" t="s">
        <v>830</v>
      </c>
      <c r="B930" s="57" t="e">
        <v>#REF!</v>
      </c>
      <c r="C930" s="104" t="s">
        <v>831</v>
      </c>
      <c r="D930" s="106" t="s">
        <v>832</v>
      </c>
      <c r="E930" s="89"/>
      <c r="F930" s="89" t="s">
        <v>20</v>
      </c>
      <c r="G930" s="90">
        <v>76.77</v>
      </c>
      <c r="H930" s="229">
        <v>929685</v>
      </c>
      <c r="I930" s="505"/>
      <c r="J930" s="286"/>
      <c r="K930" s="210">
        <v>0</v>
      </c>
      <c r="L930" s="17" t="s">
        <v>181</v>
      </c>
      <c r="M930" s="25">
        <v>100</v>
      </c>
      <c r="N930" s="37" t="s">
        <v>520</v>
      </c>
      <c r="O930" s="25">
        <v>454</v>
      </c>
      <c r="P930" s="211"/>
      <c r="Q93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0" s="20" t="s">
        <v>416</v>
      </c>
      <c r="S930" s="25">
        <v>100</v>
      </c>
      <c r="T930" s="26" t="s">
        <v>998</v>
      </c>
      <c r="U930" s="26" t="s">
        <v>998</v>
      </c>
    </row>
    <row r="931" spans="1:23" ht="28.5" hidden="1" x14ac:dyDescent="0.25">
      <c r="A931" s="1"/>
      <c r="B931" s="57">
        <v>4083</v>
      </c>
      <c r="C931" s="64">
        <v>4083</v>
      </c>
      <c r="D931" s="323" t="s">
        <v>833</v>
      </c>
      <c r="E931" s="89"/>
      <c r="F931" s="270" t="s">
        <v>20</v>
      </c>
      <c r="G931" s="264">
        <v>126.94</v>
      </c>
      <c r="H931" s="229">
        <v>1537243</v>
      </c>
      <c r="I931" s="505"/>
      <c r="J931" s="286"/>
      <c r="K931" s="210">
        <v>0</v>
      </c>
      <c r="L931" s="17" t="s">
        <v>21</v>
      </c>
      <c r="M931" s="25">
        <v>100</v>
      </c>
      <c r="N931" s="37" t="s">
        <v>520</v>
      </c>
      <c r="O931" s="25" t="s">
        <v>985</v>
      </c>
      <c r="P931" s="211"/>
      <c r="Q93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1" s="20" t="s">
        <v>21</v>
      </c>
      <c r="S931" s="25">
        <v>100</v>
      </c>
      <c r="T931" s="26" t="s">
        <v>998</v>
      </c>
      <c r="U931" s="26" t="s">
        <v>998</v>
      </c>
    </row>
    <row r="932" spans="1:23" customFormat="1" ht="28.5" hidden="1" x14ac:dyDescent="0.25">
      <c r="A932" s="1"/>
      <c r="B932" s="57">
        <v>40831</v>
      </c>
      <c r="C932" s="104" t="s">
        <v>834</v>
      </c>
      <c r="D932" s="106" t="s">
        <v>835</v>
      </c>
      <c r="E932" s="89"/>
      <c r="F932" s="89" t="s">
        <v>20</v>
      </c>
      <c r="G932" s="90">
        <v>112.31</v>
      </c>
      <c r="H932" s="229">
        <v>1360074</v>
      </c>
      <c r="I932" s="505"/>
      <c r="J932" s="286"/>
      <c r="K932" s="210">
        <v>0</v>
      </c>
      <c r="L932" s="17" t="s">
        <v>21</v>
      </c>
      <c r="M932" s="25">
        <v>100</v>
      </c>
      <c r="N932" s="37" t="s">
        <v>520</v>
      </c>
      <c r="O932" s="25">
        <v>225</v>
      </c>
      <c r="P932" s="211"/>
      <c r="Q93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2" s="20" t="s">
        <v>21</v>
      </c>
      <c r="S932" s="25">
        <v>100</v>
      </c>
      <c r="T932" s="26" t="s">
        <v>998</v>
      </c>
      <c r="U932" s="26" t="s">
        <v>998</v>
      </c>
    </row>
    <row r="933" spans="1:23" s="148" customFormat="1" ht="31.5" hidden="1" customHeight="1" x14ac:dyDescent="0.25">
      <c r="A933" s="153"/>
      <c r="B933" s="157">
        <v>40832</v>
      </c>
      <c r="C933" s="104" t="s">
        <v>836</v>
      </c>
      <c r="D933" s="106" t="s">
        <v>837</v>
      </c>
      <c r="E933" s="89"/>
      <c r="F933" s="89" t="s">
        <v>20</v>
      </c>
      <c r="G933" s="264">
        <v>105.48</v>
      </c>
      <c r="H933" s="229">
        <v>1277363</v>
      </c>
      <c r="I933" s="505"/>
      <c r="J933" s="286"/>
      <c r="K933" s="210">
        <v>0</v>
      </c>
      <c r="L933" s="17" t="s">
        <v>21</v>
      </c>
      <c r="M933" s="25">
        <v>100</v>
      </c>
      <c r="N933" s="37" t="s">
        <v>520</v>
      </c>
      <c r="O933" s="25">
        <v>225</v>
      </c>
      <c r="P933" s="211"/>
      <c r="Q93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3" s="27" t="s">
        <v>21</v>
      </c>
      <c r="S933" s="25">
        <v>100</v>
      </c>
      <c r="T933" s="26" t="s">
        <v>998</v>
      </c>
      <c r="U933" s="26" t="s">
        <v>998</v>
      </c>
    </row>
    <row r="934" spans="1:23" customFormat="1" ht="28.5" hidden="1" x14ac:dyDescent="0.25">
      <c r="A934" s="1"/>
      <c r="B934" s="57">
        <v>40833</v>
      </c>
      <c r="C934" s="104" t="s">
        <v>838</v>
      </c>
      <c r="D934" s="106" t="s">
        <v>839</v>
      </c>
      <c r="E934" s="89"/>
      <c r="F934" s="89" t="s">
        <v>20</v>
      </c>
      <c r="G934" s="90">
        <v>86.18</v>
      </c>
      <c r="H934" s="229">
        <v>1043640</v>
      </c>
      <c r="I934" s="505"/>
      <c r="J934" s="286"/>
      <c r="K934" s="210">
        <v>0</v>
      </c>
      <c r="L934" s="17" t="s">
        <v>21</v>
      </c>
      <c r="M934" s="25">
        <v>100</v>
      </c>
      <c r="N934" s="37" t="s">
        <v>520</v>
      </c>
      <c r="O934" s="25">
        <v>225</v>
      </c>
      <c r="P934" s="211"/>
      <c r="Q93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4" s="20" t="s">
        <v>287</v>
      </c>
      <c r="S934" s="25">
        <v>100</v>
      </c>
      <c r="T934" s="26" t="s">
        <v>998</v>
      </c>
      <c r="U934" s="26" t="s">
        <v>998</v>
      </c>
    </row>
    <row r="935" spans="1:23" s="148" customFormat="1" ht="28.5" hidden="1" x14ac:dyDescent="0.25">
      <c r="A935" s="153"/>
      <c r="B935" s="157" t="s">
        <v>20</v>
      </c>
      <c r="C935" s="104" t="s">
        <v>840</v>
      </c>
      <c r="D935" s="106" t="s">
        <v>841</v>
      </c>
      <c r="E935" s="89"/>
      <c r="F935" s="89" t="s">
        <v>20</v>
      </c>
      <c r="G935" s="90">
        <v>39.61</v>
      </c>
      <c r="H935" s="229">
        <v>479677</v>
      </c>
      <c r="I935" s="505"/>
      <c r="J935" s="286"/>
      <c r="K935" s="210">
        <v>0</v>
      </c>
      <c r="L935" s="17" t="s">
        <v>21</v>
      </c>
      <c r="M935" s="25">
        <v>100</v>
      </c>
      <c r="N935" s="37" t="s">
        <v>520</v>
      </c>
      <c r="O935" s="25">
        <v>225</v>
      </c>
      <c r="P935" s="211"/>
      <c r="Q93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5" s="27" t="s">
        <v>287</v>
      </c>
      <c r="S935" s="25">
        <v>100</v>
      </c>
      <c r="T935" s="26" t="s">
        <v>998</v>
      </c>
      <c r="U935" s="26" t="s">
        <v>998</v>
      </c>
    </row>
    <row r="936" spans="1:23" customFormat="1" ht="28.5" hidden="1" x14ac:dyDescent="0.25">
      <c r="A936" s="1"/>
      <c r="B936" s="57">
        <v>40832</v>
      </c>
      <c r="C936" s="104" t="s">
        <v>842</v>
      </c>
      <c r="D936" s="106" t="s">
        <v>843</v>
      </c>
      <c r="E936" s="89"/>
      <c r="F936" s="89" t="s">
        <v>20</v>
      </c>
      <c r="G936" s="90">
        <v>57.64</v>
      </c>
      <c r="H936" s="229">
        <v>698020</v>
      </c>
      <c r="I936" s="505"/>
      <c r="J936" s="286"/>
      <c r="K936" s="210">
        <v>0</v>
      </c>
      <c r="L936" s="17" t="s">
        <v>21</v>
      </c>
      <c r="M936" s="25">
        <v>100</v>
      </c>
      <c r="N936" s="37" t="s">
        <v>520</v>
      </c>
      <c r="O936" s="25">
        <v>225</v>
      </c>
      <c r="P936" s="211"/>
      <c r="Q93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6" s="20" t="s">
        <v>21</v>
      </c>
      <c r="S936" s="25">
        <v>100</v>
      </c>
      <c r="T936" s="26" t="s">
        <v>998</v>
      </c>
      <c r="U936" s="26" t="s">
        <v>998</v>
      </c>
    </row>
    <row r="937" spans="1:23" ht="29.25" hidden="1" x14ac:dyDescent="0.25">
      <c r="A937" s="1"/>
      <c r="B937" s="57"/>
      <c r="C937" s="461" t="s">
        <v>844</v>
      </c>
      <c r="D937" s="462" t="s">
        <v>1003</v>
      </c>
      <c r="E937" s="16" t="s">
        <v>20</v>
      </c>
      <c r="F937" s="22" t="s">
        <v>20</v>
      </c>
      <c r="G937" s="325">
        <v>103.99</v>
      </c>
      <c r="H937" s="229">
        <v>1259319</v>
      </c>
      <c r="I937" s="505"/>
      <c r="J937" s="286"/>
      <c r="K937" s="210">
        <v>0</v>
      </c>
      <c r="L937" s="17" t="s">
        <v>21</v>
      </c>
      <c r="M937" s="25">
        <v>100</v>
      </c>
      <c r="N937" s="37" t="s">
        <v>520</v>
      </c>
      <c r="O937" s="25" t="s">
        <v>985</v>
      </c>
      <c r="P937" s="211"/>
      <c r="Q937" s="30"/>
      <c r="R937" s="20" t="s">
        <v>21</v>
      </c>
      <c r="S937" s="25">
        <v>100</v>
      </c>
      <c r="T937" s="26" t="s">
        <v>998</v>
      </c>
      <c r="U937" s="26" t="s">
        <v>998</v>
      </c>
      <c r="V937" s="450"/>
      <c r="W937" s="451"/>
    </row>
    <row r="938" spans="1:23" ht="28.5" hidden="1" x14ac:dyDescent="0.25">
      <c r="A938" s="1"/>
      <c r="B938" s="57"/>
      <c r="C938" s="461" t="s">
        <v>845</v>
      </c>
      <c r="D938" s="462" t="s">
        <v>846</v>
      </c>
      <c r="E938" s="16" t="s">
        <v>20</v>
      </c>
      <c r="F938" s="22" t="s">
        <v>20</v>
      </c>
      <c r="G938" s="325">
        <v>56.07</v>
      </c>
      <c r="H938" s="229">
        <v>679008</v>
      </c>
      <c r="I938" s="505"/>
      <c r="J938" s="286"/>
      <c r="K938" s="210">
        <v>0</v>
      </c>
      <c r="L938" s="17" t="s">
        <v>21</v>
      </c>
      <c r="M938" s="25">
        <v>100</v>
      </c>
      <c r="N938" s="37" t="s">
        <v>520</v>
      </c>
      <c r="O938" s="25" t="s">
        <v>985</v>
      </c>
      <c r="P938" s="211"/>
      <c r="Q938" s="30"/>
      <c r="R938" s="20" t="s">
        <v>21</v>
      </c>
      <c r="S938" s="25">
        <v>100</v>
      </c>
      <c r="T938" s="26" t="s">
        <v>998</v>
      </c>
      <c r="U938" s="26" t="s">
        <v>998</v>
      </c>
      <c r="V938" s="450"/>
    </row>
    <row r="939" spans="1:23" customFormat="1" ht="28.5" hidden="1" x14ac:dyDescent="0.25">
      <c r="A939" s="1"/>
      <c r="B939" s="57">
        <v>4084</v>
      </c>
      <c r="C939" s="104">
        <v>4084</v>
      </c>
      <c r="D939" s="106" t="s">
        <v>847</v>
      </c>
      <c r="E939" s="89"/>
      <c r="F939" s="89" t="s">
        <v>20</v>
      </c>
      <c r="G939" s="90">
        <v>263.97000000000003</v>
      </c>
      <c r="H939" s="229">
        <v>3196677</v>
      </c>
      <c r="I939" s="505"/>
      <c r="J939" s="286"/>
      <c r="K939" s="210">
        <v>0</v>
      </c>
      <c r="L939" s="17" t="s">
        <v>21</v>
      </c>
      <c r="M939" s="25">
        <v>100</v>
      </c>
      <c r="N939" s="37" t="s">
        <v>520</v>
      </c>
      <c r="O939" s="25">
        <v>225</v>
      </c>
      <c r="P939" s="211"/>
      <c r="Q93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39" s="20" t="s">
        <v>21</v>
      </c>
      <c r="S939" s="25">
        <v>100</v>
      </c>
      <c r="T939" s="26" t="s">
        <v>998</v>
      </c>
      <c r="U939" s="26" t="s">
        <v>998</v>
      </c>
    </row>
    <row r="940" spans="1:23" customFormat="1" ht="33.75" hidden="1" customHeight="1" x14ac:dyDescent="0.25">
      <c r="A940" s="1"/>
      <c r="B940" s="57">
        <v>4085</v>
      </c>
      <c r="C940" s="104">
        <v>4085</v>
      </c>
      <c r="D940" s="106" t="s">
        <v>848</v>
      </c>
      <c r="E940" s="89"/>
      <c r="F940" s="89" t="s">
        <v>20</v>
      </c>
      <c r="G940" s="90">
        <v>339.04</v>
      </c>
      <c r="H940" s="229">
        <v>4105774</v>
      </c>
      <c r="I940" s="505"/>
      <c r="J940" s="286"/>
      <c r="K940" s="210">
        <v>0</v>
      </c>
      <c r="L940" s="17" t="s">
        <v>287</v>
      </c>
      <c r="M940" s="25">
        <v>100</v>
      </c>
      <c r="N940" s="37" t="s">
        <v>520</v>
      </c>
      <c r="O940" s="25">
        <v>225</v>
      </c>
      <c r="P940" s="211"/>
      <c r="Q94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0" s="20" t="s">
        <v>287</v>
      </c>
      <c r="S940" s="25">
        <v>100</v>
      </c>
      <c r="T940" s="26" t="s">
        <v>998</v>
      </c>
      <c r="U940" s="26" t="s">
        <v>998</v>
      </c>
    </row>
    <row r="941" spans="1:23" customFormat="1" ht="26.25" hidden="1" customHeight="1" x14ac:dyDescent="0.25">
      <c r="A941" s="1"/>
      <c r="B941" s="61">
        <v>4086</v>
      </c>
      <c r="C941" s="104">
        <v>4086</v>
      </c>
      <c r="D941" s="106" t="s">
        <v>849</v>
      </c>
      <c r="E941" s="89"/>
      <c r="F941" s="89" t="s">
        <v>20</v>
      </c>
      <c r="G941" s="90">
        <v>28.25</v>
      </c>
      <c r="H941" s="229">
        <v>342108</v>
      </c>
      <c r="I941" s="505"/>
      <c r="J941" s="286"/>
      <c r="K941" s="210">
        <v>0</v>
      </c>
      <c r="L941" s="17" t="s">
        <v>287</v>
      </c>
      <c r="M941" s="25">
        <v>100</v>
      </c>
      <c r="N941" s="37" t="s">
        <v>520</v>
      </c>
      <c r="O941" s="25">
        <v>1716</v>
      </c>
      <c r="P941" s="211"/>
      <c r="Q94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1" s="20" t="s">
        <v>287</v>
      </c>
      <c r="S941" s="25">
        <v>100</v>
      </c>
      <c r="T941" s="26" t="s">
        <v>998</v>
      </c>
      <c r="U941" s="26" t="s">
        <v>998</v>
      </c>
    </row>
    <row r="942" spans="1:23" customFormat="1" hidden="1" x14ac:dyDescent="0.25">
      <c r="A942" s="1"/>
      <c r="B942" s="57">
        <v>4087</v>
      </c>
      <c r="C942" s="122">
        <v>4087</v>
      </c>
      <c r="D942" s="701" t="s">
        <v>850</v>
      </c>
      <c r="E942" s="702"/>
      <c r="F942" s="702"/>
      <c r="G942" s="170"/>
      <c r="H942" s="229"/>
      <c r="I942" s="505"/>
      <c r="J942" s="509"/>
      <c r="K942" s="210">
        <v>0</v>
      </c>
      <c r="L942" s="17" t="s">
        <v>42</v>
      </c>
      <c r="M942" s="210" t="s">
        <v>42</v>
      </c>
      <c r="N942" s="210" t="s">
        <v>42</v>
      </c>
      <c r="O942" s="210" t="s">
        <v>42</v>
      </c>
      <c r="P942" s="211"/>
      <c r="Q94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2" s="210" t="s">
        <v>42</v>
      </c>
      <c r="S942" s="210" t="s">
        <v>42</v>
      </c>
      <c r="T942" s="210" t="s">
        <v>42</v>
      </c>
      <c r="U942" s="299" t="s">
        <v>41</v>
      </c>
    </row>
    <row r="943" spans="1:23" customFormat="1" ht="42.75" hidden="1" x14ac:dyDescent="0.25">
      <c r="A943" s="1"/>
      <c r="B943" s="59">
        <v>40871</v>
      </c>
      <c r="C943" s="104" t="s">
        <v>851</v>
      </c>
      <c r="D943" s="106" t="s">
        <v>852</v>
      </c>
      <c r="E943" s="89"/>
      <c r="F943" s="89" t="s">
        <v>20</v>
      </c>
      <c r="G943" s="90">
        <v>420.9</v>
      </c>
      <c r="H943" s="229">
        <v>5097099</v>
      </c>
      <c r="I943" s="505"/>
      <c r="J943" s="286"/>
      <c r="K943" s="210">
        <v>0</v>
      </c>
      <c r="L943" s="24" t="s">
        <v>239</v>
      </c>
      <c r="M943" s="25">
        <v>100</v>
      </c>
      <c r="N943" s="285" t="s">
        <v>982</v>
      </c>
      <c r="O943" s="25">
        <v>975</v>
      </c>
      <c r="P943" s="211"/>
      <c r="Q94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3" s="20" t="s">
        <v>239</v>
      </c>
      <c r="S943" s="25">
        <v>100</v>
      </c>
      <c r="T943" s="26" t="s">
        <v>998</v>
      </c>
      <c r="U943" s="26" t="s">
        <v>998</v>
      </c>
    </row>
    <row r="944" spans="1:23" customFormat="1" ht="31.5" hidden="1" x14ac:dyDescent="0.25">
      <c r="A944" s="1"/>
      <c r="B944" s="57">
        <v>40872</v>
      </c>
      <c r="C944" s="104" t="s">
        <v>853</v>
      </c>
      <c r="D944" s="106" t="s">
        <v>854</v>
      </c>
      <c r="E944" s="89"/>
      <c r="F944" s="89" t="s">
        <v>20</v>
      </c>
      <c r="G944" s="90">
        <v>491.6</v>
      </c>
      <c r="H944" s="229">
        <v>5953276</v>
      </c>
      <c r="I944" s="505"/>
      <c r="J944" s="286"/>
      <c r="K944" s="210">
        <v>0</v>
      </c>
      <c r="L944" s="24" t="s">
        <v>239</v>
      </c>
      <c r="M944" s="25">
        <v>100</v>
      </c>
      <c r="N944" s="285" t="s">
        <v>982</v>
      </c>
      <c r="O944" s="25">
        <v>975</v>
      </c>
      <c r="P944" s="211"/>
      <c r="Q94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4" s="20" t="s">
        <v>239</v>
      </c>
      <c r="S944" s="25">
        <v>100</v>
      </c>
      <c r="T944" s="26" t="s">
        <v>998</v>
      </c>
      <c r="U944" s="26" t="s">
        <v>998</v>
      </c>
    </row>
    <row r="945" spans="1:21" customFormat="1" ht="42.75" hidden="1" x14ac:dyDescent="0.25">
      <c r="A945" s="1"/>
      <c r="B945" s="57">
        <v>40873</v>
      </c>
      <c r="C945" s="104" t="s">
        <v>855</v>
      </c>
      <c r="D945" s="106" t="s">
        <v>856</v>
      </c>
      <c r="E945" s="89"/>
      <c r="F945" s="89" t="s">
        <v>20</v>
      </c>
      <c r="G945" s="90">
        <v>335.86</v>
      </c>
      <c r="H945" s="229">
        <v>4067265</v>
      </c>
      <c r="I945" s="505"/>
      <c r="J945" s="286"/>
      <c r="K945" s="210">
        <v>0</v>
      </c>
      <c r="L945" s="24" t="s">
        <v>239</v>
      </c>
      <c r="M945" s="25">
        <v>100</v>
      </c>
      <c r="N945" s="285" t="s">
        <v>982</v>
      </c>
      <c r="O945" s="25">
        <v>975</v>
      </c>
      <c r="P945" s="213"/>
      <c r="Q94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5" s="20" t="s">
        <v>239</v>
      </c>
      <c r="S945" s="25">
        <v>100</v>
      </c>
      <c r="T945" s="26" t="s">
        <v>998</v>
      </c>
      <c r="U945" s="26" t="s">
        <v>998</v>
      </c>
    </row>
    <row r="946" spans="1:21" customFormat="1" ht="31.5" hidden="1" x14ac:dyDescent="0.25">
      <c r="A946" s="1"/>
      <c r="B946" s="57">
        <v>40874</v>
      </c>
      <c r="C946" s="104" t="s">
        <v>857</v>
      </c>
      <c r="D946" s="106" t="s">
        <v>858</v>
      </c>
      <c r="E946" s="89"/>
      <c r="F946" s="89" t="s">
        <v>20</v>
      </c>
      <c r="G946" s="90">
        <v>302.27</v>
      </c>
      <c r="H946" s="229">
        <v>3660490</v>
      </c>
      <c r="I946" s="505"/>
      <c r="J946" s="286"/>
      <c r="K946" s="210">
        <v>0</v>
      </c>
      <c r="L946" s="24" t="s">
        <v>239</v>
      </c>
      <c r="M946" s="25">
        <v>100</v>
      </c>
      <c r="N946" s="285" t="s">
        <v>982</v>
      </c>
      <c r="O946" s="25">
        <v>975</v>
      </c>
      <c r="P946" s="213"/>
      <c r="Q94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6" s="20" t="s">
        <v>239</v>
      </c>
      <c r="S946" s="25">
        <v>100</v>
      </c>
      <c r="T946" s="26" t="s">
        <v>998</v>
      </c>
      <c r="U946" s="26" t="s">
        <v>998</v>
      </c>
    </row>
    <row r="947" spans="1:21" customFormat="1" ht="42.75" hidden="1" x14ac:dyDescent="0.25">
      <c r="A947" s="1"/>
      <c r="B947" s="61">
        <v>40875</v>
      </c>
      <c r="C947" s="104" t="s">
        <v>859</v>
      </c>
      <c r="D947" s="106" t="s">
        <v>860</v>
      </c>
      <c r="E947" s="89"/>
      <c r="F947" s="89" t="s">
        <v>20</v>
      </c>
      <c r="G947" s="90">
        <v>252.35</v>
      </c>
      <c r="H947" s="229">
        <v>3055959</v>
      </c>
      <c r="I947" s="505"/>
      <c r="J947" s="286"/>
      <c r="K947" s="210">
        <v>0</v>
      </c>
      <c r="L947" s="24" t="s">
        <v>239</v>
      </c>
      <c r="M947" s="25">
        <v>100</v>
      </c>
      <c r="N947" s="285" t="s">
        <v>982</v>
      </c>
      <c r="O947" s="25">
        <v>975</v>
      </c>
      <c r="P947" s="213"/>
      <c r="Q94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7" s="20" t="s">
        <v>239</v>
      </c>
      <c r="S947" s="25">
        <v>100</v>
      </c>
      <c r="T947" s="26" t="s">
        <v>998</v>
      </c>
      <c r="U947" s="26" t="s">
        <v>998</v>
      </c>
    </row>
    <row r="948" spans="1:21" customFormat="1" ht="21.75" hidden="1" customHeight="1" x14ac:dyDescent="0.25">
      <c r="A948" s="1"/>
      <c r="B948" s="57">
        <v>4088</v>
      </c>
      <c r="C948" s="122">
        <v>4088</v>
      </c>
      <c r="D948" s="701" t="s">
        <v>861</v>
      </c>
      <c r="E948" s="702"/>
      <c r="F948" s="702"/>
      <c r="G948" s="170"/>
      <c r="H948" s="229"/>
      <c r="I948" s="505"/>
      <c r="J948" s="509"/>
      <c r="K948" s="210">
        <v>0</v>
      </c>
      <c r="L948" s="17" t="s">
        <v>42</v>
      </c>
      <c r="M948" s="210" t="s">
        <v>42</v>
      </c>
      <c r="N948" s="210" t="s">
        <v>42</v>
      </c>
      <c r="O948" s="210" t="s">
        <v>42</v>
      </c>
      <c r="P948" s="213"/>
      <c r="Q94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8" s="210" t="s">
        <v>42</v>
      </c>
      <c r="S948" s="210" t="s">
        <v>42</v>
      </c>
      <c r="T948" s="210" t="s">
        <v>42</v>
      </c>
      <c r="U948" s="299" t="s">
        <v>41</v>
      </c>
    </row>
    <row r="949" spans="1:21" customFormat="1" ht="31.5" hidden="1" x14ac:dyDescent="0.25">
      <c r="A949" s="1"/>
      <c r="B949" s="59">
        <v>40881</v>
      </c>
      <c r="C949" s="104" t="s">
        <v>862</v>
      </c>
      <c r="D949" s="106" t="s">
        <v>863</v>
      </c>
      <c r="E949" s="89"/>
      <c r="F949" s="89" t="s">
        <v>20</v>
      </c>
      <c r="G949" s="90">
        <v>89.45</v>
      </c>
      <c r="H949" s="229">
        <v>1083240</v>
      </c>
      <c r="I949" s="505"/>
      <c r="J949" s="286"/>
      <c r="K949" s="210">
        <v>0</v>
      </c>
      <c r="L949" s="17" t="s">
        <v>239</v>
      </c>
      <c r="M949" s="14">
        <v>100</v>
      </c>
      <c r="N949" s="285" t="s">
        <v>982</v>
      </c>
      <c r="O949" s="14">
        <v>975</v>
      </c>
      <c r="P949" s="213"/>
      <c r="Q94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49" s="20" t="s">
        <v>239</v>
      </c>
      <c r="S949" s="14">
        <v>100</v>
      </c>
      <c r="T949" s="26" t="s">
        <v>998</v>
      </c>
      <c r="U949" s="26" t="s">
        <v>998</v>
      </c>
    </row>
    <row r="950" spans="1:21" customFormat="1" ht="31.5" hidden="1" x14ac:dyDescent="0.25">
      <c r="A950" s="1"/>
      <c r="B950" s="57">
        <v>40882</v>
      </c>
      <c r="C950" s="104" t="s">
        <v>864</v>
      </c>
      <c r="D950" s="106" t="s">
        <v>865</v>
      </c>
      <c r="E950" s="89"/>
      <c r="F950" s="89" t="s">
        <v>20</v>
      </c>
      <c r="G950" s="90">
        <v>1354.72</v>
      </c>
      <c r="H950" s="229">
        <v>16405659</v>
      </c>
      <c r="I950" s="505"/>
      <c r="J950" s="286"/>
      <c r="K950" s="210">
        <v>0</v>
      </c>
      <c r="L950" s="17" t="s">
        <v>239</v>
      </c>
      <c r="M950" s="14">
        <v>100</v>
      </c>
      <c r="N950" s="285" t="s">
        <v>982</v>
      </c>
      <c r="O950" s="14">
        <v>975</v>
      </c>
      <c r="P950" s="213"/>
      <c r="Q950"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0" s="20" t="s">
        <v>239</v>
      </c>
      <c r="S950" s="14">
        <v>100</v>
      </c>
      <c r="T950" s="26" t="s">
        <v>998</v>
      </c>
      <c r="U950" s="26" t="s">
        <v>998</v>
      </c>
    </row>
    <row r="951" spans="1:21" customFormat="1" ht="31.5" hidden="1" x14ac:dyDescent="0.25">
      <c r="A951" s="1"/>
      <c r="B951" s="57">
        <v>40883</v>
      </c>
      <c r="C951" s="104" t="s">
        <v>866</v>
      </c>
      <c r="D951" s="106" t="s">
        <v>867</v>
      </c>
      <c r="E951" s="89"/>
      <c r="F951" s="89" t="s">
        <v>20</v>
      </c>
      <c r="G951" s="90">
        <v>822.28</v>
      </c>
      <c r="H951" s="229">
        <v>9957811</v>
      </c>
      <c r="I951" s="505"/>
      <c r="J951" s="286"/>
      <c r="K951" s="210">
        <v>0</v>
      </c>
      <c r="L951" s="17" t="s">
        <v>239</v>
      </c>
      <c r="M951" s="14">
        <v>100</v>
      </c>
      <c r="N951" s="285" t="s">
        <v>982</v>
      </c>
      <c r="O951" s="14">
        <v>975</v>
      </c>
      <c r="P951" s="213"/>
      <c r="Q951"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1" s="20" t="s">
        <v>239</v>
      </c>
      <c r="S951" s="14">
        <v>100</v>
      </c>
      <c r="T951" s="26" t="s">
        <v>998</v>
      </c>
      <c r="U951" s="26" t="s">
        <v>998</v>
      </c>
    </row>
    <row r="952" spans="1:21" customFormat="1" ht="31.5" hidden="1" x14ac:dyDescent="0.25">
      <c r="A952" s="1"/>
      <c r="B952" s="57">
        <v>40884</v>
      </c>
      <c r="C952" s="104" t="s">
        <v>868</v>
      </c>
      <c r="D952" s="106" t="s">
        <v>869</v>
      </c>
      <c r="E952" s="89"/>
      <c r="F952" s="89" t="s">
        <v>20</v>
      </c>
      <c r="G952" s="90">
        <v>1151.74</v>
      </c>
      <c r="H952" s="229">
        <v>13947571</v>
      </c>
      <c r="I952" s="505"/>
      <c r="J952" s="286"/>
      <c r="K952" s="210">
        <v>0</v>
      </c>
      <c r="L952" s="17" t="s">
        <v>239</v>
      </c>
      <c r="M952" s="14">
        <v>100</v>
      </c>
      <c r="N952" s="285" t="s">
        <v>982</v>
      </c>
      <c r="O952" s="14">
        <v>975</v>
      </c>
      <c r="P952" s="213"/>
      <c r="Q95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2" s="20" t="s">
        <v>239</v>
      </c>
      <c r="S952" s="14">
        <v>100</v>
      </c>
      <c r="T952" s="26" t="s">
        <v>998</v>
      </c>
      <c r="U952" s="26" t="s">
        <v>998</v>
      </c>
    </row>
    <row r="953" spans="1:21" customFormat="1" ht="42.75" hidden="1" x14ac:dyDescent="0.25">
      <c r="A953" s="1"/>
      <c r="B953" s="57">
        <v>4089</v>
      </c>
      <c r="C953" s="104">
        <v>4089</v>
      </c>
      <c r="D953" s="106" t="s">
        <v>870</v>
      </c>
      <c r="E953" s="89"/>
      <c r="F953" s="89" t="s">
        <v>20</v>
      </c>
      <c r="G953" s="90">
        <v>450.88</v>
      </c>
      <c r="H953" s="229">
        <v>5460157</v>
      </c>
      <c r="I953" s="505"/>
      <c r="J953" s="286"/>
      <c r="K953" s="210">
        <v>0</v>
      </c>
      <c r="L953" s="17" t="s">
        <v>21</v>
      </c>
      <c r="M953" s="14">
        <v>100</v>
      </c>
      <c r="N953" s="37" t="s">
        <v>520</v>
      </c>
      <c r="O953" s="14">
        <v>414</v>
      </c>
      <c r="P953" s="213"/>
      <c r="Q95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3" s="20" t="s">
        <v>21</v>
      </c>
      <c r="S953" s="14">
        <v>100</v>
      </c>
      <c r="T953" s="26" t="s">
        <v>998</v>
      </c>
      <c r="U953" s="26" t="s">
        <v>998</v>
      </c>
    </row>
    <row r="954" spans="1:21" customFormat="1" ht="106.5" hidden="1" customHeight="1" thickBot="1" x14ac:dyDescent="0.3">
      <c r="A954" s="1"/>
      <c r="B954" s="57">
        <v>40891</v>
      </c>
      <c r="C954" s="101" t="s">
        <v>871</v>
      </c>
      <c r="D954" s="113" t="s">
        <v>872</v>
      </c>
      <c r="E954" s="99"/>
      <c r="F954" s="99" t="s">
        <v>20</v>
      </c>
      <c r="G954" s="107">
        <v>135.38</v>
      </c>
      <c r="H954" s="250">
        <v>1639452</v>
      </c>
      <c r="I954" s="505"/>
      <c r="J954" s="286"/>
      <c r="K954" s="210">
        <v>0</v>
      </c>
      <c r="L954" s="208" t="s">
        <v>21</v>
      </c>
      <c r="M954" s="311">
        <v>100</v>
      </c>
      <c r="N954" s="209" t="s">
        <v>520</v>
      </c>
      <c r="O954" s="311">
        <v>414</v>
      </c>
      <c r="P954" s="312"/>
      <c r="Q954"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4" s="406" t="s">
        <v>21</v>
      </c>
      <c r="S954" s="311">
        <v>100</v>
      </c>
      <c r="T954" s="26" t="s">
        <v>998</v>
      </c>
      <c r="U954" s="26" t="s">
        <v>998</v>
      </c>
    </row>
    <row r="955" spans="1:21" customFormat="1" ht="33" hidden="1" customHeight="1" x14ac:dyDescent="0.25">
      <c r="A955" s="23"/>
      <c r="B955" s="57">
        <v>4090</v>
      </c>
      <c r="C955" s="664">
        <v>4090</v>
      </c>
      <c r="D955" s="629" t="s">
        <v>1004</v>
      </c>
      <c r="E955" s="109">
        <v>1</v>
      </c>
      <c r="F955" s="109" t="s">
        <v>615</v>
      </c>
      <c r="G955" s="110">
        <v>5246.19</v>
      </c>
      <c r="H955" s="266">
        <v>63531361</v>
      </c>
      <c r="I955" s="120"/>
      <c r="J955" s="517"/>
      <c r="K955" s="210">
        <v>0</v>
      </c>
      <c r="L955" s="359" t="s">
        <v>21</v>
      </c>
      <c r="M955" s="470">
        <v>100</v>
      </c>
      <c r="N955" s="471" t="s">
        <v>520</v>
      </c>
      <c r="O955" s="470">
        <v>243</v>
      </c>
      <c r="P955" s="419"/>
      <c r="Q955"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5" s="219" t="s">
        <v>21</v>
      </c>
      <c r="S955" s="420">
        <v>100</v>
      </c>
      <c r="T955" s="26" t="s">
        <v>998</v>
      </c>
      <c r="U955" s="26" t="s">
        <v>998</v>
      </c>
    </row>
    <row r="956" spans="1:21" customFormat="1" ht="33" hidden="1" customHeight="1" x14ac:dyDescent="0.25">
      <c r="A956" s="15">
        <v>4091</v>
      </c>
      <c r="B956" s="57"/>
      <c r="C956" s="665"/>
      <c r="D956" s="587"/>
      <c r="E956" s="89">
        <v>2</v>
      </c>
      <c r="F956" s="89" t="s">
        <v>617</v>
      </c>
      <c r="G956" s="90">
        <v>9600.89</v>
      </c>
      <c r="H956" s="267">
        <v>116266778</v>
      </c>
      <c r="I956" s="120">
        <f>+G956-G955</f>
        <v>4354.7</v>
      </c>
      <c r="J956" s="518"/>
      <c r="K956" s="210">
        <v>0</v>
      </c>
      <c r="L956" s="172" t="s">
        <v>21</v>
      </c>
      <c r="M956" s="468">
        <v>100</v>
      </c>
      <c r="N956" s="469" t="s">
        <v>520</v>
      </c>
      <c r="O956" s="468">
        <v>243</v>
      </c>
      <c r="P956" s="213"/>
      <c r="Q956" s="30"/>
      <c r="R956" s="294"/>
      <c r="S956" s="427"/>
      <c r="T956" s="26" t="s">
        <v>998</v>
      </c>
      <c r="U956" s="26"/>
    </row>
    <row r="957" spans="1:21" customFormat="1" ht="33" hidden="1" customHeight="1" thickBot="1" x14ac:dyDescent="0.3">
      <c r="A957" s="15">
        <v>4092</v>
      </c>
      <c r="B957" s="57"/>
      <c r="C957" s="666"/>
      <c r="D957" s="588"/>
      <c r="E957" s="111">
        <v>3</v>
      </c>
      <c r="F957" s="111" t="s">
        <v>619</v>
      </c>
      <c r="G957" s="112">
        <v>14277.53</v>
      </c>
      <c r="H957" s="268">
        <v>172900888</v>
      </c>
      <c r="I957" s="120">
        <f>+G957-G955</f>
        <v>9031.34</v>
      </c>
      <c r="J957" s="518"/>
      <c r="K957" s="210">
        <v>0</v>
      </c>
      <c r="L957" s="472" t="s">
        <v>21</v>
      </c>
      <c r="M957" s="473">
        <v>100</v>
      </c>
      <c r="N957" s="474" t="s">
        <v>520</v>
      </c>
      <c r="O957" s="473">
        <v>243</v>
      </c>
      <c r="P957" s="225"/>
      <c r="Q957" s="224"/>
      <c r="R957" s="295"/>
      <c r="S957" s="428"/>
      <c r="T957" s="26" t="s">
        <v>998</v>
      </c>
      <c r="U957" s="26"/>
    </row>
    <row r="958" spans="1:21" customFormat="1" ht="28.5" hidden="1" x14ac:dyDescent="0.25">
      <c r="A958" s="1"/>
      <c r="B958" s="61">
        <v>4093</v>
      </c>
      <c r="C958" s="133">
        <v>4093</v>
      </c>
      <c r="D958" s="134" t="s">
        <v>989</v>
      </c>
      <c r="E958" s="100"/>
      <c r="F958" s="100" t="s">
        <v>20</v>
      </c>
      <c r="G958" s="125">
        <v>1920.88</v>
      </c>
      <c r="H958" s="231">
        <v>23261857</v>
      </c>
      <c r="I958" s="505"/>
      <c r="J958" s="517"/>
      <c r="K958" s="210">
        <v>0</v>
      </c>
      <c r="L958" s="475" t="s">
        <v>21</v>
      </c>
      <c r="M958" s="476">
        <v>100</v>
      </c>
      <c r="N958" s="477" t="s">
        <v>520</v>
      </c>
      <c r="O958" s="476">
        <v>243</v>
      </c>
      <c r="P958" s="417"/>
      <c r="Q958"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8" s="338" t="s">
        <v>21</v>
      </c>
      <c r="S958" s="345">
        <v>100</v>
      </c>
      <c r="T958" s="26" t="s">
        <v>998</v>
      </c>
      <c r="U958" s="26" t="s">
        <v>998</v>
      </c>
    </row>
    <row r="959" spans="1:21" customFormat="1" hidden="1" x14ac:dyDescent="0.25">
      <c r="A959" s="1"/>
      <c r="B959" s="57">
        <v>4094</v>
      </c>
      <c r="C959" s="198">
        <v>4094</v>
      </c>
      <c r="D959" s="682" t="s">
        <v>873</v>
      </c>
      <c r="E959" s="683"/>
      <c r="F959" s="683"/>
      <c r="G959" s="683"/>
      <c r="H959" s="250"/>
      <c r="I959" s="505"/>
      <c r="J959" s="529"/>
      <c r="K959" s="210">
        <v>0</v>
      </c>
      <c r="L959" s="414" t="s">
        <v>42</v>
      </c>
      <c r="M959" s="426" t="s">
        <v>42</v>
      </c>
      <c r="N959" s="426" t="s">
        <v>42</v>
      </c>
      <c r="O959" s="426" t="s">
        <v>42</v>
      </c>
      <c r="P959" s="312"/>
      <c r="Q959" s="33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59" s="426" t="s">
        <v>42</v>
      </c>
      <c r="S959" s="426" t="s">
        <v>42</v>
      </c>
      <c r="T959" s="426" t="s">
        <v>42</v>
      </c>
      <c r="U959" s="299" t="s">
        <v>41</v>
      </c>
    </row>
    <row r="960" spans="1:21" customFormat="1" ht="27.75" hidden="1" customHeight="1" x14ac:dyDescent="0.25">
      <c r="A960" s="23" t="s">
        <v>874</v>
      </c>
      <c r="B960" s="59">
        <v>40941</v>
      </c>
      <c r="C960" s="619" t="s">
        <v>875</v>
      </c>
      <c r="D960" s="610" t="s">
        <v>876</v>
      </c>
      <c r="E960" s="181">
        <v>1</v>
      </c>
      <c r="F960" s="181" t="s">
        <v>613</v>
      </c>
      <c r="G960" s="183">
        <v>1439.59</v>
      </c>
      <c r="H960" s="266">
        <v>17433435</v>
      </c>
      <c r="I960" s="120"/>
      <c r="J960" s="327"/>
      <c r="K960" s="210">
        <v>0</v>
      </c>
      <c r="L960" s="418" t="s">
        <v>21</v>
      </c>
      <c r="M960" s="391">
        <v>100</v>
      </c>
      <c r="N960" s="216" t="s">
        <v>520</v>
      </c>
      <c r="O960" s="391">
        <v>243</v>
      </c>
      <c r="P960" s="419"/>
      <c r="Q960"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0" s="219" t="s">
        <v>21</v>
      </c>
      <c r="S960" s="420">
        <v>100</v>
      </c>
      <c r="T960" s="26" t="s">
        <v>998</v>
      </c>
      <c r="U960" s="26" t="s">
        <v>998</v>
      </c>
    </row>
    <row r="961" spans="1:21" customFormat="1" ht="34.5" hidden="1" customHeight="1" x14ac:dyDescent="0.25">
      <c r="A961" s="16" t="s">
        <v>877</v>
      </c>
      <c r="B961" s="59"/>
      <c r="C961" s="620"/>
      <c r="D961" s="611"/>
      <c r="E961" s="16">
        <v>2</v>
      </c>
      <c r="F961" s="16" t="s">
        <v>615</v>
      </c>
      <c r="G961" s="12">
        <v>3098.66</v>
      </c>
      <c r="H961" s="267">
        <v>37524773</v>
      </c>
      <c r="I961" s="120">
        <f>+G961-G960</f>
        <v>1659.07</v>
      </c>
      <c r="J961" s="528"/>
      <c r="K961" s="210">
        <v>0</v>
      </c>
      <c r="L961" s="176" t="s">
        <v>21</v>
      </c>
      <c r="M961" s="14">
        <v>100</v>
      </c>
      <c r="N961" s="37" t="s">
        <v>520</v>
      </c>
      <c r="O961" s="14">
        <v>243</v>
      </c>
      <c r="P961" s="213"/>
      <c r="Q961" s="30"/>
      <c r="R961" s="294"/>
      <c r="S961" s="427"/>
      <c r="T961" s="26" t="s">
        <v>998</v>
      </c>
      <c r="U961" s="26"/>
    </row>
    <row r="962" spans="1:21" customFormat="1" ht="38.25" hidden="1" customHeight="1" x14ac:dyDescent="0.25">
      <c r="A962" s="16" t="s">
        <v>878</v>
      </c>
      <c r="B962" s="59"/>
      <c r="C962" s="620"/>
      <c r="D962" s="611"/>
      <c r="E962" s="16">
        <v>3</v>
      </c>
      <c r="F962" s="16" t="s">
        <v>617</v>
      </c>
      <c r="G962" s="12">
        <v>4541.4799999999996</v>
      </c>
      <c r="H962" s="267">
        <v>54997323</v>
      </c>
      <c r="I962" s="120">
        <f>+G962-G960</f>
        <v>3101.8899999999994</v>
      </c>
      <c r="J962" s="528"/>
      <c r="K962" s="210">
        <v>0</v>
      </c>
      <c r="L962" s="176" t="s">
        <v>21</v>
      </c>
      <c r="M962" s="14">
        <v>100</v>
      </c>
      <c r="N962" s="37" t="s">
        <v>520</v>
      </c>
      <c r="O962" s="14">
        <v>243</v>
      </c>
      <c r="P962" s="213"/>
      <c r="Q962" s="30"/>
      <c r="R962" s="294"/>
      <c r="S962" s="427"/>
      <c r="T962" s="26" t="s">
        <v>998</v>
      </c>
      <c r="U962" s="26"/>
    </row>
    <row r="963" spans="1:21" customFormat="1" ht="36" hidden="1" customHeight="1" thickBot="1" x14ac:dyDescent="0.3">
      <c r="A963" s="16" t="s">
        <v>879</v>
      </c>
      <c r="B963" s="59"/>
      <c r="C963" s="621"/>
      <c r="D963" s="612"/>
      <c r="E963" s="185">
        <v>4</v>
      </c>
      <c r="F963" s="185" t="s">
        <v>619</v>
      </c>
      <c r="G963" s="187">
        <v>6356.24</v>
      </c>
      <c r="H963" s="268">
        <v>76974066</v>
      </c>
      <c r="I963" s="120">
        <f>+G963-G960</f>
        <v>4916.6499999999996</v>
      </c>
      <c r="J963" s="528"/>
      <c r="K963" s="210">
        <v>0</v>
      </c>
      <c r="L963" s="422" t="s">
        <v>21</v>
      </c>
      <c r="M963" s="423">
        <v>100</v>
      </c>
      <c r="N963" s="222" t="s">
        <v>520</v>
      </c>
      <c r="O963" s="423">
        <v>243</v>
      </c>
      <c r="P963" s="225"/>
      <c r="Q963" s="224"/>
      <c r="R963" s="295"/>
      <c r="S963" s="428"/>
      <c r="T963" s="26" t="s">
        <v>998</v>
      </c>
      <c r="U963" s="26"/>
    </row>
    <row r="964" spans="1:21" customFormat="1" ht="35.25" hidden="1" customHeight="1" x14ac:dyDescent="0.25">
      <c r="A964" s="23"/>
      <c r="B964" s="57">
        <v>40949</v>
      </c>
      <c r="C964" s="620" t="s">
        <v>880</v>
      </c>
      <c r="D964" s="611" t="s">
        <v>881</v>
      </c>
      <c r="E964" s="188">
        <v>1</v>
      </c>
      <c r="F964" s="188" t="s">
        <v>613</v>
      </c>
      <c r="G964" s="558">
        <v>1236.18</v>
      </c>
      <c r="H964" s="231">
        <v>14970140</v>
      </c>
      <c r="I964" s="505"/>
      <c r="J964" s="327"/>
      <c r="K964" s="210">
        <v>0</v>
      </c>
      <c r="L964" s="418" t="s">
        <v>21</v>
      </c>
      <c r="M964" s="391">
        <v>100</v>
      </c>
      <c r="N964" s="216" t="s">
        <v>520</v>
      </c>
      <c r="O964" s="438" t="s">
        <v>882</v>
      </c>
      <c r="P964" s="419"/>
      <c r="Q964"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4" s="219" t="s">
        <v>21</v>
      </c>
      <c r="S964" s="420">
        <v>100</v>
      </c>
      <c r="T964" s="26" t="s">
        <v>998</v>
      </c>
      <c r="U964" s="26" t="s">
        <v>998</v>
      </c>
    </row>
    <row r="965" spans="1:21" customFormat="1" ht="35.25" hidden="1" customHeight="1" x14ac:dyDescent="0.25">
      <c r="A965" s="15" t="s">
        <v>883</v>
      </c>
      <c r="B965" s="57"/>
      <c r="C965" s="620"/>
      <c r="D965" s="611"/>
      <c r="E965" s="16">
        <v>2</v>
      </c>
      <c r="F965" s="16" t="s">
        <v>615</v>
      </c>
      <c r="G965" s="556">
        <v>2833.84</v>
      </c>
      <c r="H965" s="229">
        <v>34317802</v>
      </c>
      <c r="I965" s="505">
        <f>+G965-G964</f>
        <v>1597.66</v>
      </c>
      <c r="J965" s="528"/>
      <c r="K965" s="210">
        <v>0</v>
      </c>
      <c r="L965" s="176" t="s">
        <v>21</v>
      </c>
      <c r="M965" s="14">
        <v>100</v>
      </c>
      <c r="N965" s="37" t="s">
        <v>520</v>
      </c>
      <c r="O965" s="21" t="s">
        <v>882</v>
      </c>
      <c r="P965" s="213"/>
      <c r="Q965" s="30"/>
      <c r="R965" s="294"/>
      <c r="S965" s="427"/>
      <c r="T965" s="26" t="s">
        <v>998</v>
      </c>
      <c r="U965" s="26"/>
    </row>
    <row r="966" spans="1:21" customFormat="1" ht="35.25" hidden="1" customHeight="1" x14ac:dyDescent="0.25">
      <c r="A966" s="15" t="s">
        <v>884</v>
      </c>
      <c r="B966" s="57"/>
      <c r="C966" s="620"/>
      <c r="D966" s="611"/>
      <c r="E966" s="16">
        <v>3</v>
      </c>
      <c r="F966" s="16" t="s">
        <v>617</v>
      </c>
      <c r="G966" s="556">
        <v>4200.1899999999996</v>
      </c>
      <c r="H966" s="229">
        <v>50864301</v>
      </c>
      <c r="I966" s="505">
        <f>+G966-G964</f>
        <v>2964.0099999999993</v>
      </c>
      <c r="J966" s="528"/>
      <c r="K966" s="210">
        <v>0</v>
      </c>
      <c r="L966" s="176" t="s">
        <v>21</v>
      </c>
      <c r="M966" s="14">
        <v>100</v>
      </c>
      <c r="N966" s="37" t="s">
        <v>520</v>
      </c>
      <c r="O966" s="21" t="s">
        <v>882</v>
      </c>
      <c r="P966" s="213"/>
      <c r="Q966" s="30"/>
      <c r="R966" s="294"/>
      <c r="S966" s="427"/>
      <c r="T966" s="26" t="s">
        <v>998</v>
      </c>
      <c r="U966" s="26"/>
    </row>
    <row r="967" spans="1:21" customFormat="1" ht="39" hidden="1" customHeight="1" thickBot="1" x14ac:dyDescent="0.3">
      <c r="A967" s="15" t="s">
        <v>885</v>
      </c>
      <c r="B967" s="57"/>
      <c r="C967" s="621"/>
      <c r="D967" s="612"/>
      <c r="E967" s="185">
        <v>4</v>
      </c>
      <c r="F967" s="185" t="s">
        <v>619</v>
      </c>
      <c r="G967" s="557">
        <v>5909.9</v>
      </c>
      <c r="H967" s="250">
        <v>71568889</v>
      </c>
      <c r="I967" s="505">
        <f>+G967-G964</f>
        <v>4673.7199999999993</v>
      </c>
      <c r="J967" s="528"/>
      <c r="K967" s="210">
        <v>0</v>
      </c>
      <c r="L967" s="422" t="s">
        <v>21</v>
      </c>
      <c r="M967" s="423">
        <v>100</v>
      </c>
      <c r="N967" s="222" t="s">
        <v>520</v>
      </c>
      <c r="O967" s="439" t="s">
        <v>882</v>
      </c>
      <c r="P967" s="225"/>
      <c r="Q967" s="224"/>
      <c r="R967" s="295"/>
      <c r="S967" s="428"/>
      <c r="T967" s="26" t="s">
        <v>998</v>
      </c>
      <c r="U967" s="26"/>
    </row>
    <row r="968" spans="1:21" customFormat="1" ht="36" hidden="1" customHeight="1" x14ac:dyDescent="0.25">
      <c r="A968" s="23"/>
      <c r="B968" s="57">
        <v>409413</v>
      </c>
      <c r="C968" s="619" t="s">
        <v>886</v>
      </c>
      <c r="D968" s="610" t="s">
        <v>887</v>
      </c>
      <c r="E968" s="181">
        <v>1</v>
      </c>
      <c r="F968" s="181" t="s">
        <v>613</v>
      </c>
      <c r="G968" s="183">
        <v>2394.37</v>
      </c>
      <c r="H968" s="266">
        <v>28995821</v>
      </c>
      <c r="I968" s="120"/>
      <c r="J968" s="327"/>
      <c r="K968" s="210">
        <v>0</v>
      </c>
      <c r="L968" s="418" t="s">
        <v>21</v>
      </c>
      <c r="M968" s="391">
        <v>100</v>
      </c>
      <c r="N968" s="216" t="s">
        <v>520</v>
      </c>
      <c r="O968" s="391">
        <v>243</v>
      </c>
      <c r="P968" s="419"/>
      <c r="Q968"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8" s="219" t="s">
        <v>21</v>
      </c>
      <c r="S968" s="420">
        <v>100</v>
      </c>
      <c r="T968" s="26" t="s">
        <v>998</v>
      </c>
      <c r="U968" s="26" t="s">
        <v>998</v>
      </c>
    </row>
    <row r="969" spans="1:21" customFormat="1" ht="36" hidden="1" customHeight="1" x14ac:dyDescent="0.25">
      <c r="A969" s="15" t="s">
        <v>888</v>
      </c>
      <c r="B969" s="57"/>
      <c r="C969" s="620"/>
      <c r="D969" s="611"/>
      <c r="E969" s="16">
        <v>2</v>
      </c>
      <c r="F969" s="16" t="s">
        <v>615</v>
      </c>
      <c r="G969" s="12">
        <v>5984.63</v>
      </c>
      <c r="H969" s="267">
        <v>72473869</v>
      </c>
      <c r="I969" s="120">
        <f>+G969-G968</f>
        <v>3590.26</v>
      </c>
      <c r="J969" s="528"/>
      <c r="K969" s="210">
        <v>0</v>
      </c>
      <c r="L969" s="176" t="s">
        <v>21</v>
      </c>
      <c r="M969" s="14">
        <v>100</v>
      </c>
      <c r="N969" s="37" t="s">
        <v>520</v>
      </c>
      <c r="O969" s="14">
        <v>243</v>
      </c>
      <c r="P969" s="213"/>
      <c r="Q969" s="30"/>
      <c r="R969" s="294"/>
      <c r="S969" s="427"/>
      <c r="T969" s="26" t="s">
        <v>998</v>
      </c>
      <c r="U969" s="26"/>
    </row>
    <row r="970" spans="1:21" customFormat="1" ht="36" hidden="1" customHeight="1" x14ac:dyDescent="0.25">
      <c r="A970" s="15" t="s">
        <v>889</v>
      </c>
      <c r="B970" s="57"/>
      <c r="C970" s="620"/>
      <c r="D970" s="611"/>
      <c r="E970" s="16">
        <v>3</v>
      </c>
      <c r="F970" s="16" t="s">
        <v>617</v>
      </c>
      <c r="G970" s="12">
        <v>10702.84</v>
      </c>
      <c r="H970" s="267">
        <v>129611392</v>
      </c>
      <c r="I970" s="120">
        <f>+G970-G968</f>
        <v>8308.4700000000012</v>
      </c>
      <c r="J970" s="528"/>
      <c r="K970" s="210">
        <v>0</v>
      </c>
      <c r="L970" s="176" t="s">
        <v>21</v>
      </c>
      <c r="M970" s="14">
        <v>100</v>
      </c>
      <c r="N970" s="37" t="s">
        <v>520</v>
      </c>
      <c r="O970" s="14">
        <v>243</v>
      </c>
      <c r="P970" s="213"/>
      <c r="Q970" s="30"/>
      <c r="R970" s="294"/>
      <c r="S970" s="427"/>
      <c r="T970" s="26" t="s">
        <v>998</v>
      </c>
      <c r="U970" s="26"/>
    </row>
    <row r="971" spans="1:21" customFormat="1" ht="36" hidden="1" customHeight="1" thickBot="1" x14ac:dyDescent="0.3">
      <c r="A971" s="15" t="s">
        <v>890</v>
      </c>
      <c r="B971" s="57"/>
      <c r="C971" s="621"/>
      <c r="D971" s="612"/>
      <c r="E971" s="185">
        <v>4</v>
      </c>
      <c r="F971" s="185" t="s">
        <v>619</v>
      </c>
      <c r="G971" s="187">
        <v>15729.68</v>
      </c>
      <c r="H971" s="268">
        <v>190486425</v>
      </c>
      <c r="I971" s="120">
        <f>+G971-G968</f>
        <v>13335.310000000001</v>
      </c>
      <c r="J971" s="528"/>
      <c r="K971" s="210">
        <v>0</v>
      </c>
      <c r="L971" s="422" t="s">
        <v>21</v>
      </c>
      <c r="M971" s="423">
        <v>100</v>
      </c>
      <c r="N971" s="222" t="s">
        <v>520</v>
      </c>
      <c r="O971" s="423">
        <v>243</v>
      </c>
      <c r="P971" s="225"/>
      <c r="Q971" s="224"/>
      <c r="R971" s="295"/>
      <c r="S971" s="428"/>
      <c r="T971" s="26" t="s">
        <v>998</v>
      </c>
      <c r="U971" s="26"/>
    </row>
    <row r="972" spans="1:21" customFormat="1" ht="34.5" customHeight="1" x14ac:dyDescent="0.25">
      <c r="A972" s="1"/>
      <c r="B972" s="57">
        <v>4095</v>
      </c>
      <c r="C972" s="193">
        <v>4095</v>
      </c>
      <c r="D972" s="703" t="s">
        <v>891</v>
      </c>
      <c r="E972" s="704"/>
      <c r="F972" s="704"/>
      <c r="G972" s="555"/>
      <c r="H972" s="231"/>
      <c r="I972" s="505"/>
      <c r="J972" s="529"/>
      <c r="K972" s="210">
        <v>0</v>
      </c>
      <c r="L972" s="416" t="s">
        <v>42</v>
      </c>
      <c r="M972" s="425" t="s">
        <v>42</v>
      </c>
      <c r="N972" s="425" t="s">
        <v>42</v>
      </c>
      <c r="O972" s="425" t="s">
        <v>42</v>
      </c>
      <c r="P972" s="417"/>
      <c r="Q972" s="33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2" s="425" t="s">
        <v>42</v>
      </c>
      <c r="S972" s="425" t="s">
        <v>42</v>
      </c>
      <c r="T972" s="425" t="s">
        <v>42</v>
      </c>
      <c r="U972" s="299" t="s">
        <v>41</v>
      </c>
    </row>
    <row r="973" spans="1:21" customFormat="1" ht="28.5" x14ac:dyDescent="0.25">
      <c r="A973" s="1"/>
      <c r="B973" s="59">
        <v>40951</v>
      </c>
      <c r="C973" s="104" t="s">
        <v>892</v>
      </c>
      <c r="D973" s="106" t="s">
        <v>893</v>
      </c>
      <c r="E973" s="89"/>
      <c r="F973" s="89" t="s">
        <v>20</v>
      </c>
      <c r="G973" s="90">
        <v>364.28</v>
      </c>
      <c r="H973" s="229">
        <v>4411431</v>
      </c>
      <c r="I973" s="505"/>
      <c r="J973" s="286"/>
      <c r="K973" s="210">
        <v>0</v>
      </c>
      <c r="L973" s="17" t="s">
        <v>181</v>
      </c>
      <c r="M973" s="25">
        <v>100</v>
      </c>
      <c r="N973" s="25" t="s">
        <v>983</v>
      </c>
      <c r="O973" s="25">
        <v>950</v>
      </c>
      <c r="P973" s="211"/>
      <c r="Q973"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3" s="20" t="s">
        <v>416</v>
      </c>
      <c r="S973" s="25">
        <v>100</v>
      </c>
      <c r="T973" s="26" t="s">
        <v>998</v>
      </c>
      <c r="U973" s="26" t="s">
        <v>998</v>
      </c>
    </row>
    <row r="974" spans="1:21" customFormat="1" ht="42.75" x14ac:dyDescent="0.25">
      <c r="A974" s="1"/>
      <c r="B974" s="61">
        <v>40952</v>
      </c>
      <c r="C974" s="104" t="s">
        <v>894</v>
      </c>
      <c r="D974" s="106" t="s">
        <v>895</v>
      </c>
      <c r="E974" s="89"/>
      <c r="F974" s="89" t="s">
        <v>20</v>
      </c>
      <c r="G974" s="90">
        <v>775.38</v>
      </c>
      <c r="H974" s="229">
        <v>9389852</v>
      </c>
      <c r="I974" s="505"/>
      <c r="J974" s="286"/>
      <c r="K974" s="210">
        <v>0</v>
      </c>
      <c r="L974" s="17" t="s">
        <v>181</v>
      </c>
      <c r="M974" s="25">
        <v>100</v>
      </c>
      <c r="N974" s="25" t="s">
        <v>983</v>
      </c>
      <c r="O974" s="25">
        <v>950</v>
      </c>
      <c r="P974" s="211"/>
      <c r="Q974"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4" s="20" t="s">
        <v>416</v>
      </c>
      <c r="S974" s="25">
        <v>100</v>
      </c>
      <c r="T974" s="26" t="s">
        <v>998</v>
      </c>
      <c r="U974" s="26" t="s">
        <v>998</v>
      </c>
    </row>
    <row r="975" spans="1:21" customFormat="1" ht="33" customHeight="1" x14ac:dyDescent="0.25">
      <c r="A975" s="1"/>
      <c r="B975" s="77">
        <v>4096</v>
      </c>
      <c r="C975" s="143">
        <v>4096</v>
      </c>
      <c r="D975" s="701" t="s">
        <v>896</v>
      </c>
      <c r="E975" s="702"/>
      <c r="F975" s="702"/>
      <c r="G975" s="170"/>
      <c r="H975" s="229"/>
      <c r="I975" s="505"/>
      <c r="J975" s="509"/>
      <c r="K975" s="210">
        <v>0</v>
      </c>
      <c r="L975" s="17" t="s">
        <v>42</v>
      </c>
      <c r="M975" s="210" t="s">
        <v>42</v>
      </c>
      <c r="N975" s="210" t="s">
        <v>42</v>
      </c>
      <c r="O975" s="210" t="s">
        <v>42</v>
      </c>
      <c r="P975" s="211"/>
      <c r="Q975"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5" s="292" t="s">
        <v>42</v>
      </c>
      <c r="S975" s="292" t="s">
        <v>42</v>
      </c>
      <c r="T975" s="292" t="s">
        <v>42</v>
      </c>
      <c r="U975" s="299" t="s">
        <v>41</v>
      </c>
    </row>
    <row r="976" spans="1:21" customFormat="1" ht="39.75" customHeight="1" x14ac:dyDescent="0.25">
      <c r="A976" s="1"/>
      <c r="B976" s="87">
        <v>40961</v>
      </c>
      <c r="C976" s="104" t="s">
        <v>897</v>
      </c>
      <c r="D976" s="106" t="s">
        <v>898</v>
      </c>
      <c r="E976" s="89"/>
      <c r="F976" s="89" t="s">
        <v>20</v>
      </c>
      <c r="G976" s="90">
        <v>3.11</v>
      </c>
      <c r="H976" s="229">
        <v>37662</v>
      </c>
      <c r="I976" s="505"/>
      <c r="J976" s="286"/>
      <c r="K976" s="210">
        <v>0</v>
      </c>
      <c r="L976" s="24" t="s">
        <v>598</v>
      </c>
      <c r="M976" s="25">
        <v>100</v>
      </c>
      <c r="N976" s="25" t="s">
        <v>983</v>
      </c>
      <c r="O976" s="37" t="s">
        <v>899</v>
      </c>
      <c r="P976" s="211"/>
      <c r="Q976"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6" s="27" t="s">
        <v>598</v>
      </c>
      <c r="S976" s="25">
        <v>100</v>
      </c>
      <c r="T976" s="26" t="s">
        <v>998</v>
      </c>
      <c r="U976" s="26" t="s">
        <v>998</v>
      </c>
    </row>
    <row r="977" spans="1:21" customFormat="1" ht="39.75" customHeight="1" x14ac:dyDescent="0.25">
      <c r="A977" s="1"/>
      <c r="B977" s="77">
        <v>40962</v>
      </c>
      <c r="C977" s="104" t="s">
        <v>900</v>
      </c>
      <c r="D977" s="106" t="s">
        <v>901</v>
      </c>
      <c r="E977" s="89"/>
      <c r="F977" s="89" t="s">
        <v>20</v>
      </c>
      <c r="G977" s="90">
        <v>4.88</v>
      </c>
      <c r="H977" s="229">
        <v>59097</v>
      </c>
      <c r="I977" s="505"/>
      <c r="J977" s="286"/>
      <c r="K977" s="210">
        <v>0</v>
      </c>
      <c r="L977" s="24" t="s">
        <v>598</v>
      </c>
      <c r="M977" s="25">
        <v>100</v>
      </c>
      <c r="N977" s="25" t="s">
        <v>983</v>
      </c>
      <c r="O977" s="37" t="s">
        <v>899</v>
      </c>
      <c r="P977" s="211"/>
      <c r="Q977"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7" s="27" t="s">
        <v>598</v>
      </c>
      <c r="S977" s="25">
        <v>100</v>
      </c>
      <c r="T977" s="26" t="s">
        <v>998</v>
      </c>
      <c r="U977" s="26" t="s">
        <v>998</v>
      </c>
    </row>
    <row r="978" spans="1:21" customFormat="1" ht="46.5" customHeight="1" x14ac:dyDescent="0.25">
      <c r="A978" s="1"/>
      <c r="B978" s="77">
        <v>40963</v>
      </c>
      <c r="C978" s="15" t="s">
        <v>902</v>
      </c>
      <c r="D978" s="58" t="s">
        <v>903</v>
      </c>
      <c r="E978" s="16"/>
      <c r="F978" s="16" t="s">
        <v>20</v>
      </c>
      <c r="G978" s="12">
        <v>9.33</v>
      </c>
      <c r="H978" s="229">
        <v>112986</v>
      </c>
      <c r="I978" s="505"/>
      <c r="J978" s="327"/>
      <c r="K978" s="210">
        <v>0</v>
      </c>
      <c r="L978" s="24" t="s">
        <v>598</v>
      </c>
      <c r="M978" s="14">
        <v>100</v>
      </c>
      <c r="N978" s="25" t="s">
        <v>983</v>
      </c>
      <c r="O978" s="21" t="s">
        <v>899</v>
      </c>
      <c r="P978" s="213"/>
      <c r="Q97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8" s="27" t="s">
        <v>598</v>
      </c>
      <c r="S978" s="14">
        <v>100</v>
      </c>
      <c r="T978" s="26" t="s">
        <v>998</v>
      </c>
      <c r="U978" s="26" t="s">
        <v>998</v>
      </c>
    </row>
    <row r="979" spans="1:21" customFormat="1" ht="47.25" customHeight="1" x14ac:dyDescent="0.25">
      <c r="A979" s="1"/>
      <c r="B979" s="88">
        <v>40964</v>
      </c>
      <c r="C979" s="104" t="s">
        <v>904</v>
      </c>
      <c r="D979" s="106" t="s">
        <v>905</v>
      </c>
      <c r="E979" s="89"/>
      <c r="F979" s="89" t="s">
        <v>20</v>
      </c>
      <c r="G979" s="90">
        <v>12.17</v>
      </c>
      <c r="H979" s="229">
        <v>147379</v>
      </c>
      <c r="I979" s="505"/>
      <c r="J979" s="286"/>
      <c r="K979" s="210">
        <v>0</v>
      </c>
      <c r="L979" s="24" t="s">
        <v>598</v>
      </c>
      <c r="M979" s="25">
        <v>100</v>
      </c>
      <c r="N979" s="25" t="s">
        <v>983</v>
      </c>
      <c r="O979" s="37" t="s">
        <v>899</v>
      </c>
      <c r="P979" s="211"/>
      <c r="Q979"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79" s="27" t="s">
        <v>598</v>
      </c>
      <c r="S979" s="25">
        <v>100</v>
      </c>
      <c r="T979" s="26" t="s">
        <v>998</v>
      </c>
      <c r="U979" s="26" t="s">
        <v>998</v>
      </c>
    </row>
    <row r="980" spans="1:21" customFormat="1" ht="28.5" hidden="1" x14ac:dyDescent="0.25">
      <c r="A980" s="1"/>
      <c r="B980" s="79">
        <v>4098</v>
      </c>
      <c r="C980" s="104">
        <v>4098</v>
      </c>
      <c r="D980" s="106" t="s">
        <v>906</v>
      </c>
      <c r="E980" s="89"/>
      <c r="F980" s="89" t="s">
        <v>20</v>
      </c>
      <c r="G980" s="90">
        <v>672.91</v>
      </c>
      <c r="H980" s="229">
        <v>8148940</v>
      </c>
      <c r="I980" s="505"/>
      <c r="J980" s="286"/>
      <c r="K980" s="210">
        <v>0</v>
      </c>
      <c r="L980" s="17" t="s">
        <v>21</v>
      </c>
      <c r="M980" s="25">
        <v>100</v>
      </c>
      <c r="N980" s="37" t="s">
        <v>520</v>
      </c>
      <c r="O980" s="25">
        <v>225</v>
      </c>
      <c r="P980" s="211"/>
      <c r="Q98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0" s="20" t="s">
        <v>21</v>
      </c>
      <c r="S980" s="25">
        <v>100</v>
      </c>
      <c r="T980" s="26" t="s">
        <v>998</v>
      </c>
      <c r="U980" s="26" t="s">
        <v>998</v>
      </c>
    </row>
    <row r="981" spans="1:21" customFormat="1" ht="28.5" hidden="1" x14ac:dyDescent="0.25">
      <c r="A981" s="1"/>
      <c r="B981" s="57">
        <v>40981</v>
      </c>
      <c r="C981" s="101" t="s">
        <v>907</v>
      </c>
      <c r="D981" s="113" t="s">
        <v>908</v>
      </c>
      <c r="E981" s="99"/>
      <c r="F981" s="99" t="s">
        <v>20</v>
      </c>
      <c r="G981" s="107">
        <v>354.99</v>
      </c>
      <c r="H981" s="250">
        <v>4298929</v>
      </c>
      <c r="I981" s="505"/>
      <c r="J981" s="286"/>
      <c r="K981" s="210">
        <v>0</v>
      </c>
      <c r="L981" s="208" t="s">
        <v>21</v>
      </c>
      <c r="M981" s="299">
        <v>100</v>
      </c>
      <c r="N981" s="209" t="s">
        <v>520</v>
      </c>
      <c r="O981" s="299">
        <v>225</v>
      </c>
      <c r="P981" s="334"/>
      <c r="Q981" s="363"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1" s="406" t="s">
        <v>21</v>
      </c>
      <c r="S981" s="299">
        <v>100</v>
      </c>
      <c r="T981" s="26" t="s">
        <v>998</v>
      </c>
      <c r="U981" s="26" t="s">
        <v>998</v>
      </c>
    </row>
    <row r="982" spans="1:21" customFormat="1" ht="26.25" hidden="1" customHeight="1" x14ac:dyDescent="0.25">
      <c r="A982" s="23"/>
      <c r="B982" s="57">
        <v>4099</v>
      </c>
      <c r="C982" s="595">
        <v>4099</v>
      </c>
      <c r="D982" s="632" t="s">
        <v>909</v>
      </c>
      <c r="E982" s="109">
        <v>1</v>
      </c>
      <c r="F982" s="109" t="s">
        <v>910</v>
      </c>
      <c r="G982" s="110">
        <v>1639.39</v>
      </c>
      <c r="H982" s="266">
        <v>19853013</v>
      </c>
      <c r="I982" s="120"/>
      <c r="J982" s="212"/>
      <c r="K982" s="210">
        <v>0</v>
      </c>
      <c r="L982" s="302" t="s">
        <v>21</v>
      </c>
      <c r="M982" s="215">
        <v>100</v>
      </c>
      <c r="N982" s="216" t="s">
        <v>520</v>
      </c>
      <c r="O982" s="215">
        <v>243</v>
      </c>
      <c r="P982" s="217"/>
      <c r="Q982" s="3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2" s="219" t="s">
        <v>21</v>
      </c>
      <c r="S982" s="304">
        <v>100</v>
      </c>
      <c r="T982" s="26" t="s">
        <v>998</v>
      </c>
      <c r="U982" s="26" t="s">
        <v>998</v>
      </c>
    </row>
    <row r="983" spans="1:21" customFormat="1" ht="26.25" hidden="1" customHeight="1" x14ac:dyDescent="0.25">
      <c r="A983" s="15" t="s">
        <v>911</v>
      </c>
      <c r="B983" s="57"/>
      <c r="C983" s="596"/>
      <c r="D983" s="633"/>
      <c r="E983" s="89">
        <v>2</v>
      </c>
      <c r="F983" s="89" t="s">
        <v>615</v>
      </c>
      <c r="G983" s="90">
        <v>3257.07</v>
      </c>
      <c r="H983" s="267">
        <v>39443118</v>
      </c>
      <c r="I983" s="120">
        <f>+G983-G982</f>
        <v>1617.68</v>
      </c>
      <c r="J983" s="286"/>
      <c r="K983" s="210">
        <v>0</v>
      </c>
      <c r="L983" s="17" t="s">
        <v>21</v>
      </c>
      <c r="M983" s="25">
        <v>100</v>
      </c>
      <c r="N983" s="37" t="s">
        <v>520</v>
      </c>
      <c r="O983" s="25">
        <v>243</v>
      </c>
      <c r="P983" s="211"/>
      <c r="Q983" s="317"/>
      <c r="R983" s="294"/>
      <c r="S983" s="427"/>
      <c r="T983" s="26" t="s">
        <v>998</v>
      </c>
      <c r="U983" s="26"/>
    </row>
    <row r="984" spans="1:21" customFormat="1" ht="23.25" hidden="1" customHeight="1" x14ac:dyDescent="0.25">
      <c r="A984" s="15" t="s">
        <v>912</v>
      </c>
      <c r="B984" s="57"/>
      <c r="C984" s="596"/>
      <c r="D984" s="633"/>
      <c r="E984" s="89">
        <v>3</v>
      </c>
      <c r="F984" s="89" t="s">
        <v>617</v>
      </c>
      <c r="G984" s="90">
        <v>4824.45</v>
      </c>
      <c r="H984" s="267">
        <v>58424090</v>
      </c>
      <c r="I984" s="120">
        <f>+G984-G982</f>
        <v>3185.0599999999995</v>
      </c>
      <c r="J984" s="286"/>
      <c r="K984" s="210">
        <v>0</v>
      </c>
      <c r="L984" s="17" t="s">
        <v>21</v>
      </c>
      <c r="M984" s="25">
        <v>100</v>
      </c>
      <c r="N984" s="37" t="s">
        <v>520</v>
      </c>
      <c r="O984" s="25">
        <v>243</v>
      </c>
      <c r="P984" s="211"/>
      <c r="Q984" s="317"/>
      <c r="R984" s="294"/>
      <c r="S984" s="427"/>
      <c r="T984" s="26" t="s">
        <v>998</v>
      </c>
      <c r="U984" s="26"/>
    </row>
    <row r="985" spans="1:21" customFormat="1" ht="26.25" hidden="1" customHeight="1" thickBot="1" x14ac:dyDescent="0.3">
      <c r="A985" s="15" t="s">
        <v>913</v>
      </c>
      <c r="B985" s="57"/>
      <c r="C985" s="597"/>
      <c r="D985" s="634"/>
      <c r="E985" s="111">
        <v>4</v>
      </c>
      <c r="F985" s="111" t="s">
        <v>619</v>
      </c>
      <c r="G985" s="112">
        <v>8648.8700000000008</v>
      </c>
      <c r="H985" s="268">
        <v>104737816</v>
      </c>
      <c r="I985" s="120">
        <f>+G985-G982</f>
        <v>7009.4800000000005</v>
      </c>
      <c r="J985" s="286"/>
      <c r="K985" s="210">
        <v>0</v>
      </c>
      <c r="L985" s="307" t="s">
        <v>21</v>
      </c>
      <c r="M985" s="221">
        <v>100</v>
      </c>
      <c r="N985" s="222" t="s">
        <v>520</v>
      </c>
      <c r="O985" s="221">
        <v>243</v>
      </c>
      <c r="P985" s="223"/>
      <c r="Q985" s="361"/>
      <c r="R985" s="295"/>
      <c r="S985" s="428"/>
      <c r="T985" s="26" t="s">
        <v>998</v>
      </c>
      <c r="U985" s="26"/>
    </row>
    <row r="986" spans="1:21" customFormat="1" ht="42.75" hidden="1" x14ac:dyDescent="0.25">
      <c r="A986" s="1"/>
      <c r="B986" s="57">
        <v>4100</v>
      </c>
      <c r="C986" s="133">
        <v>4100</v>
      </c>
      <c r="D986" s="134" t="s">
        <v>914</v>
      </c>
      <c r="E986" s="100"/>
      <c r="F986" s="100" t="s">
        <v>20</v>
      </c>
      <c r="G986" s="125">
        <v>776.99</v>
      </c>
      <c r="H986" s="231">
        <v>9409349</v>
      </c>
      <c r="I986" s="505"/>
      <c r="J986" s="286"/>
      <c r="K986" s="210">
        <v>0</v>
      </c>
      <c r="L986" s="274" t="s">
        <v>181</v>
      </c>
      <c r="M986" s="275">
        <v>100</v>
      </c>
      <c r="N986" s="287" t="s">
        <v>520</v>
      </c>
      <c r="O986" s="275">
        <v>950</v>
      </c>
      <c r="P986" s="336"/>
      <c r="Q986" s="35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6" s="344" t="s">
        <v>181</v>
      </c>
      <c r="S986" s="275">
        <v>100</v>
      </c>
      <c r="T986" s="26" t="s">
        <v>998</v>
      </c>
      <c r="U986" s="26" t="s">
        <v>998</v>
      </c>
    </row>
    <row r="987" spans="1:21" customFormat="1" hidden="1" x14ac:dyDescent="0.25">
      <c r="A987" s="1"/>
      <c r="B987" s="57">
        <v>4200</v>
      </c>
      <c r="C987" s="122">
        <v>4200</v>
      </c>
      <c r="D987" s="169" t="s">
        <v>915</v>
      </c>
      <c r="E987" s="170"/>
      <c r="F987" s="170"/>
      <c r="G987" s="170"/>
      <c r="H987" s="229"/>
      <c r="I987" s="505"/>
      <c r="J987" s="509"/>
      <c r="K987" s="210">
        <v>0</v>
      </c>
      <c r="L987" s="17" t="s">
        <v>42</v>
      </c>
      <c r="M987" s="210" t="s">
        <v>42</v>
      </c>
      <c r="N987" s="210" t="s">
        <v>42</v>
      </c>
      <c r="O987" s="210" t="s">
        <v>42</v>
      </c>
      <c r="P987" s="213"/>
      <c r="Q98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7" s="210" t="s">
        <v>42</v>
      </c>
      <c r="S987" s="210" t="s">
        <v>42</v>
      </c>
      <c r="T987" s="210" t="s">
        <v>42</v>
      </c>
      <c r="U987" s="299" t="s">
        <v>41</v>
      </c>
    </row>
    <row r="988" spans="1:21" customFormat="1" ht="57" hidden="1" x14ac:dyDescent="0.25">
      <c r="A988" s="1">
        <v>4069</v>
      </c>
      <c r="B988" s="57">
        <v>42001</v>
      </c>
      <c r="C988" s="104" t="s">
        <v>916</v>
      </c>
      <c r="D988" s="106" t="s">
        <v>917</v>
      </c>
      <c r="E988" s="89"/>
      <c r="F988" s="89" t="s">
        <v>20</v>
      </c>
      <c r="G988" s="90">
        <v>717.4</v>
      </c>
      <c r="H988" s="229">
        <v>8687714</v>
      </c>
      <c r="I988" s="505"/>
      <c r="J988" s="286"/>
      <c r="K988" s="210">
        <v>0</v>
      </c>
      <c r="L988" s="17" t="s">
        <v>287</v>
      </c>
      <c r="M988" s="25">
        <v>100</v>
      </c>
      <c r="N988" s="37" t="s">
        <v>520</v>
      </c>
      <c r="O988" s="25">
        <v>424</v>
      </c>
      <c r="P988" s="213"/>
      <c r="Q988"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8" s="20" t="s">
        <v>287</v>
      </c>
      <c r="S988" s="25">
        <v>100</v>
      </c>
      <c r="T988" s="26" t="s">
        <v>998</v>
      </c>
      <c r="U988" s="26" t="s">
        <v>998</v>
      </c>
    </row>
    <row r="989" spans="1:21" customFormat="1" ht="28.5" hidden="1" x14ac:dyDescent="0.25">
      <c r="A989" s="1"/>
      <c r="B989" s="57">
        <v>42002</v>
      </c>
      <c r="C989" s="104" t="s">
        <v>918</v>
      </c>
      <c r="D989" s="106" t="s">
        <v>919</v>
      </c>
      <c r="E989" s="89"/>
      <c r="F989" s="89" t="s">
        <v>20</v>
      </c>
      <c r="G989" s="90">
        <v>505.42</v>
      </c>
      <c r="H989" s="229">
        <v>6120636</v>
      </c>
      <c r="I989" s="505"/>
      <c r="J989" s="286"/>
      <c r="K989" s="210">
        <v>0</v>
      </c>
      <c r="L989" s="17" t="s">
        <v>287</v>
      </c>
      <c r="M989" s="14">
        <v>100</v>
      </c>
      <c r="N989" s="37" t="s">
        <v>520</v>
      </c>
      <c r="O989" s="14">
        <v>424</v>
      </c>
      <c r="P989" s="213"/>
      <c r="Q989"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89" s="20" t="s">
        <v>287</v>
      </c>
      <c r="S989" s="14">
        <v>100</v>
      </c>
      <c r="T989" s="26" t="s">
        <v>998</v>
      </c>
      <c r="U989" s="26" t="s">
        <v>998</v>
      </c>
    </row>
    <row r="990" spans="1:21" customFormat="1" ht="28.5" hidden="1" x14ac:dyDescent="0.25">
      <c r="A990" s="1"/>
      <c r="B990" s="61"/>
      <c r="C990" s="104" t="s">
        <v>920</v>
      </c>
      <c r="D990" s="106" t="s">
        <v>921</v>
      </c>
      <c r="E990" s="89"/>
      <c r="F990" s="89" t="s">
        <v>20</v>
      </c>
      <c r="G990" s="90">
        <v>672.61</v>
      </c>
      <c r="H990" s="229">
        <v>8145307</v>
      </c>
      <c r="I990" s="505"/>
      <c r="J990" s="286"/>
      <c r="K990" s="210">
        <v>0</v>
      </c>
      <c r="L990" s="17" t="s">
        <v>287</v>
      </c>
      <c r="M990" s="25">
        <v>100</v>
      </c>
      <c r="N990" s="37" t="s">
        <v>520</v>
      </c>
      <c r="O990" s="25">
        <v>424</v>
      </c>
      <c r="P990" s="318"/>
      <c r="Q990"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0" s="20" t="s">
        <v>287</v>
      </c>
      <c r="S990" s="25">
        <v>100</v>
      </c>
      <c r="T990" s="26" t="s">
        <v>998</v>
      </c>
      <c r="U990" s="26" t="s">
        <v>998</v>
      </c>
    </row>
    <row r="991" spans="1:21" customFormat="1" ht="28.5" hidden="1" x14ac:dyDescent="0.25">
      <c r="A991" s="1"/>
      <c r="B991" s="61"/>
      <c r="C991" s="104" t="s">
        <v>922</v>
      </c>
      <c r="D991" s="106" t="s">
        <v>923</v>
      </c>
      <c r="E991" s="89"/>
      <c r="F991" s="89" t="s">
        <v>20</v>
      </c>
      <c r="G991" s="90">
        <v>455.04</v>
      </c>
      <c r="H991" s="229">
        <v>5510534</v>
      </c>
      <c r="I991" s="505"/>
      <c r="J991" s="286"/>
      <c r="K991" s="210">
        <v>0</v>
      </c>
      <c r="L991" s="17" t="s">
        <v>287</v>
      </c>
      <c r="M991" s="25">
        <v>100</v>
      </c>
      <c r="N991" s="37" t="s">
        <v>520</v>
      </c>
      <c r="O991" s="25">
        <v>424</v>
      </c>
      <c r="P991" s="318"/>
      <c r="Q991"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1" s="20" t="s">
        <v>287</v>
      </c>
      <c r="S991" s="25">
        <v>100</v>
      </c>
      <c r="T991" s="26" t="s">
        <v>998</v>
      </c>
      <c r="U991" s="26" t="s">
        <v>998</v>
      </c>
    </row>
    <row r="992" spans="1:21" customFormat="1" ht="57" hidden="1" x14ac:dyDescent="0.25">
      <c r="A992" s="1" t="s">
        <v>924</v>
      </c>
      <c r="B992" s="61"/>
      <c r="C992" s="104" t="s">
        <v>925</v>
      </c>
      <c r="D992" s="106" t="s">
        <v>926</v>
      </c>
      <c r="E992" s="89"/>
      <c r="F992" s="89" t="s">
        <v>20</v>
      </c>
      <c r="G992" s="90">
        <v>585.58000000000004</v>
      </c>
      <c r="H992" s="229">
        <v>7091374</v>
      </c>
      <c r="I992" s="505"/>
      <c r="J992" s="286"/>
      <c r="K992" s="210">
        <v>0</v>
      </c>
      <c r="L992" s="17" t="s">
        <v>287</v>
      </c>
      <c r="M992" s="25">
        <v>100</v>
      </c>
      <c r="N992" s="37" t="s">
        <v>520</v>
      </c>
      <c r="O992" s="25">
        <v>424</v>
      </c>
      <c r="P992" s="318"/>
      <c r="Q992" s="31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2" s="20" t="s">
        <v>287</v>
      </c>
      <c r="S992" s="25">
        <v>100</v>
      </c>
      <c r="T992" s="26" t="s">
        <v>998</v>
      </c>
      <c r="U992" s="26" t="s">
        <v>998</v>
      </c>
    </row>
    <row r="993" spans="1:22" customFormat="1" hidden="1" x14ac:dyDescent="0.25">
      <c r="A993" s="1"/>
      <c r="B993" s="57">
        <v>4300</v>
      </c>
      <c r="C993" s="122">
        <v>4300</v>
      </c>
      <c r="D993" s="701" t="s">
        <v>927</v>
      </c>
      <c r="E993" s="702"/>
      <c r="F993" s="702"/>
      <c r="G993" s="170"/>
      <c r="H993" s="229"/>
      <c r="I993" s="505"/>
      <c r="J993" s="509"/>
      <c r="K993" s="210">
        <v>0</v>
      </c>
      <c r="L993" s="17" t="s">
        <v>42</v>
      </c>
      <c r="M993" s="210" t="s">
        <v>42</v>
      </c>
      <c r="N993" s="210" t="s">
        <v>42</v>
      </c>
      <c r="O993" s="210" t="s">
        <v>42</v>
      </c>
      <c r="P993" s="213"/>
      <c r="Q99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3" s="210" t="s">
        <v>42</v>
      </c>
      <c r="S993" s="210" t="s">
        <v>42</v>
      </c>
      <c r="T993" s="210" t="s">
        <v>42</v>
      </c>
      <c r="U993" s="299" t="s">
        <v>41</v>
      </c>
    </row>
    <row r="994" spans="1:22" ht="28.5" hidden="1" x14ac:dyDescent="0.25">
      <c r="A994" s="1"/>
      <c r="B994" s="57">
        <v>43001</v>
      </c>
      <c r="C994" s="64" t="s">
        <v>928</v>
      </c>
      <c r="D994" s="323" t="s">
        <v>929</v>
      </c>
      <c r="E994" s="89"/>
      <c r="F994" s="270" t="s">
        <v>20</v>
      </c>
      <c r="G994" s="264">
        <v>575.19000000000005</v>
      </c>
      <c r="H994" s="229">
        <v>6965551</v>
      </c>
      <c r="I994" s="505"/>
      <c r="J994" s="286"/>
      <c r="K994" s="210">
        <v>0</v>
      </c>
      <c r="L994" s="17" t="s">
        <v>21</v>
      </c>
      <c r="M994" s="14">
        <v>100</v>
      </c>
      <c r="N994" s="270" t="s">
        <v>481</v>
      </c>
      <c r="O994" s="14" t="s">
        <v>985</v>
      </c>
      <c r="P994" s="213"/>
      <c r="Q99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4" s="20" t="s">
        <v>21</v>
      </c>
      <c r="S994" s="14">
        <v>100</v>
      </c>
      <c r="T994" s="26" t="s">
        <v>998</v>
      </c>
      <c r="U994" s="26" t="s">
        <v>998</v>
      </c>
    </row>
    <row r="995" spans="1:22" ht="28.5" hidden="1" x14ac:dyDescent="0.25">
      <c r="A995" s="1"/>
      <c r="B995" s="57">
        <v>43002</v>
      </c>
      <c r="C995" s="64" t="s">
        <v>930</v>
      </c>
      <c r="D995" s="323" t="s">
        <v>931</v>
      </c>
      <c r="E995" s="89"/>
      <c r="F995" s="270" t="s">
        <v>20</v>
      </c>
      <c r="G995" s="264">
        <v>599.62</v>
      </c>
      <c r="H995" s="229">
        <v>7261398</v>
      </c>
      <c r="I995" s="505"/>
      <c r="J995" s="286"/>
      <c r="K995" s="210">
        <v>0</v>
      </c>
      <c r="L995" s="17" t="s">
        <v>21</v>
      </c>
      <c r="M995" s="14">
        <v>100</v>
      </c>
      <c r="N995" s="270" t="s">
        <v>481</v>
      </c>
      <c r="O995" s="14" t="s">
        <v>985</v>
      </c>
      <c r="P995" s="213"/>
      <c r="Q995"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5" s="20" t="s">
        <v>21</v>
      </c>
      <c r="S995" s="14">
        <v>100</v>
      </c>
      <c r="T995" s="26" t="s">
        <v>998</v>
      </c>
      <c r="U995" s="26" t="s">
        <v>998</v>
      </c>
    </row>
    <row r="996" spans="1:22" ht="28.5" hidden="1" x14ac:dyDescent="0.25">
      <c r="A996" s="1"/>
      <c r="B996" s="57">
        <v>43003</v>
      </c>
      <c r="C996" s="64" t="s">
        <v>932</v>
      </c>
      <c r="D996" s="323" t="s">
        <v>933</v>
      </c>
      <c r="E996" s="89"/>
      <c r="F996" s="270" t="s">
        <v>20</v>
      </c>
      <c r="G996" s="264">
        <v>624.01</v>
      </c>
      <c r="H996" s="229">
        <v>7556761</v>
      </c>
      <c r="I996" s="505"/>
      <c r="J996" s="286"/>
      <c r="K996" s="210">
        <v>0</v>
      </c>
      <c r="L996" s="17" t="s">
        <v>21</v>
      </c>
      <c r="M996" s="14">
        <v>100</v>
      </c>
      <c r="N996" s="270" t="s">
        <v>481</v>
      </c>
      <c r="O996" s="14" t="s">
        <v>985</v>
      </c>
      <c r="P996" s="213"/>
      <c r="Q996"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6" s="20" t="s">
        <v>21</v>
      </c>
      <c r="S996" s="14">
        <v>100</v>
      </c>
      <c r="T996" s="26" t="s">
        <v>998</v>
      </c>
      <c r="U996" s="26" t="s">
        <v>998</v>
      </c>
    </row>
    <row r="997" spans="1:22" ht="28.5" hidden="1" x14ac:dyDescent="0.25">
      <c r="A997" s="1"/>
      <c r="B997" s="57">
        <v>43004</v>
      </c>
      <c r="C997" s="64" t="s">
        <v>934</v>
      </c>
      <c r="D997" s="323" t="s">
        <v>935</v>
      </c>
      <c r="E997" s="89"/>
      <c r="F997" s="270" t="s">
        <v>20</v>
      </c>
      <c r="G997" s="264">
        <v>67.73</v>
      </c>
      <c r="H997" s="229">
        <v>820210</v>
      </c>
      <c r="I997" s="505"/>
      <c r="J997" s="286"/>
      <c r="K997" s="210">
        <v>0</v>
      </c>
      <c r="L997" s="17" t="s">
        <v>21</v>
      </c>
      <c r="M997" s="14">
        <v>100</v>
      </c>
      <c r="N997" s="270" t="s">
        <v>481</v>
      </c>
      <c r="O997" s="14" t="s">
        <v>985</v>
      </c>
      <c r="P997" s="213"/>
      <c r="Q997"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7" s="20" t="s">
        <v>21</v>
      </c>
      <c r="S997" s="14">
        <v>100</v>
      </c>
      <c r="T997" s="26" t="s">
        <v>998</v>
      </c>
      <c r="U997" s="26" t="s">
        <v>998</v>
      </c>
    </row>
    <row r="998" spans="1:22" ht="28.5" hidden="1" x14ac:dyDescent="0.25">
      <c r="A998" s="1"/>
      <c r="B998" s="168"/>
      <c r="C998" s="461" t="s">
        <v>936</v>
      </c>
      <c r="D998" s="462" t="s">
        <v>937</v>
      </c>
      <c r="E998" s="16"/>
      <c r="F998" s="22" t="s">
        <v>20</v>
      </c>
      <c r="G998" s="325">
        <v>338.4</v>
      </c>
      <c r="H998" s="229">
        <v>4098024</v>
      </c>
      <c r="I998" s="505"/>
      <c r="J998" s="327"/>
      <c r="K998" s="210">
        <v>0</v>
      </c>
      <c r="L998" s="176" t="s">
        <v>21</v>
      </c>
      <c r="M998" s="14">
        <v>100</v>
      </c>
      <c r="N998" s="270" t="s">
        <v>481</v>
      </c>
      <c r="O998" s="14" t="s">
        <v>985</v>
      </c>
      <c r="P998" s="213"/>
      <c r="Q998" s="30"/>
      <c r="R998" s="20" t="s">
        <v>21</v>
      </c>
      <c r="S998" s="14">
        <v>100</v>
      </c>
      <c r="T998" s="26" t="s">
        <v>998</v>
      </c>
      <c r="U998" s="26" t="s">
        <v>998</v>
      </c>
    </row>
    <row r="999" spans="1:22" ht="28.5" hidden="1" x14ac:dyDescent="0.25">
      <c r="A999" s="1"/>
      <c r="B999" s="168"/>
      <c r="C999" s="461" t="s">
        <v>938</v>
      </c>
      <c r="D999" s="462" t="s">
        <v>939</v>
      </c>
      <c r="E999" s="16"/>
      <c r="F999" s="22" t="s">
        <v>20</v>
      </c>
      <c r="G999" s="325">
        <v>287.56</v>
      </c>
      <c r="H999" s="229">
        <v>3482352</v>
      </c>
      <c r="I999" s="505"/>
      <c r="J999" s="327"/>
      <c r="K999" s="210">
        <v>0</v>
      </c>
      <c r="L999" s="176" t="s">
        <v>21</v>
      </c>
      <c r="M999" s="14">
        <v>100</v>
      </c>
      <c r="N999" s="270" t="s">
        <v>481</v>
      </c>
      <c r="O999" s="14" t="s">
        <v>985</v>
      </c>
      <c r="P999" s="213"/>
      <c r="Q999" s="30"/>
      <c r="R999" s="20" t="s">
        <v>21</v>
      </c>
      <c r="S999" s="14">
        <v>100</v>
      </c>
      <c r="T999" s="26" t="s">
        <v>998</v>
      </c>
      <c r="U999" s="26" t="s">
        <v>998</v>
      </c>
    </row>
    <row r="1000" spans="1:22" ht="28.5" hidden="1" x14ac:dyDescent="0.25">
      <c r="A1000" s="1"/>
      <c r="B1000" s="168"/>
      <c r="C1000" s="463" t="s">
        <v>940</v>
      </c>
      <c r="D1000" s="464" t="s">
        <v>941</v>
      </c>
      <c r="E1000" s="179"/>
      <c r="F1000" s="364" t="s">
        <v>20</v>
      </c>
      <c r="G1000" s="465">
        <v>241.18</v>
      </c>
      <c r="H1000" s="250">
        <v>2920690</v>
      </c>
      <c r="I1000" s="505"/>
      <c r="J1000" s="327"/>
      <c r="K1000" s="210">
        <v>0</v>
      </c>
      <c r="L1000" s="414" t="s">
        <v>21</v>
      </c>
      <c r="M1000" s="311">
        <v>100</v>
      </c>
      <c r="N1000" s="399" t="s">
        <v>481</v>
      </c>
      <c r="O1000" s="311" t="s">
        <v>985</v>
      </c>
      <c r="P1000" s="312"/>
      <c r="Q1000" s="335"/>
      <c r="R1000" s="406" t="s">
        <v>21</v>
      </c>
      <c r="S1000" s="311">
        <v>100</v>
      </c>
      <c r="T1000" s="26" t="s">
        <v>998</v>
      </c>
      <c r="U1000" s="26" t="s">
        <v>998</v>
      </c>
    </row>
    <row r="1001" spans="1:22" customFormat="1" ht="37.5" hidden="1" customHeight="1" x14ac:dyDescent="0.25">
      <c r="A1001" s="1"/>
      <c r="B1001" s="5"/>
      <c r="C1001" s="607">
        <v>4400</v>
      </c>
      <c r="D1001" s="604" t="s">
        <v>942</v>
      </c>
      <c r="E1001" s="109">
        <v>1</v>
      </c>
      <c r="F1001" s="247" t="s">
        <v>943</v>
      </c>
      <c r="G1001" s="154">
        <v>188.82</v>
      </c>
      <c r="H1001" s="266">
        <v>2286610</v>
      </c>
      <c r="I1001" s="120"/>
      <c r="J1001" s="286"/>
      <c r="K1001" s="210">
        <v>0</v>
      </c>
      <c r="L1001" s="418" t="s">
        <v>21</v>
      </c>
      <c r="M1001" s="215">
        <v>100</v>
      </c>
      <c r="N1001" s="216" t="s">
        <v>520</v>
      </c>
      <c r="O1001" s="215">
        <v>243</v>
      </c>
      <c r="P1001" s="436" t="s">
        <v>120</v>
      </c>
      <c r="Q1001" s="21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1" s="219" t="s">
        <v>21</v>
      </c>
      <c r="S1001" s="304">
        <v>100</v>
      </c>
      <c r="T1001" s="26" t="s">
        <v>998</v>
      </c>
      <c r="U1001" s="26" t="s">
        <v>998</v>
      </c>
    </row>
    <row r="1002" spans="1:22" customFormat="1" ht="37.5" hidden="1" customHeight="1" x14ac:dyDescent="0.25">
      <c r="C1002" s="608"/>
      <c r="D1002" s="605"/>
      <c r="E1002" s="144">
        <v>2</v>
      </c>
      <c r="F1002" s="145" t="s">
        <v>944</v>
      </c>
      <c r="G1002" s="155">
        <v>533.46</v>
      </c>
      <c r="H1002" s="267">
        <v>6460201</v>
      </c>
      <c r="I1002" s="554">
        <f>+G1002-G1001</f>
        <v>344.64000000000004</v>
      </c>
      <c r="J1002" s="123"/>
      <c r="K1002" s="210">
        <v>0</v>
      </c>
      <c r="L1002" s="176" t="s">
        <v>21</v>
      </c>
      <c r="M1002" s="25">
        <v>100</v>
      </c>
      <c r="N1002" s="37" t="s">
        <v>520</v>
      </c>
      <c r="O1002" s="25">
        <v>243</v>
      </c>
      <c r="P1002" s="331"/>
      <c r="Q1002"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2" s="332"/>
      <c r="S1002" s="440"/>
      <c r="T1002" s="26" t="s">
        <v>998</v>
      </c>
      <c r="U1002" s="26"/>
      <c r="V1002" s="102"/>
    </row>
    <row r="1003" spans="1:22" customFormat="1" ht="37.5" hidden="1" customHeight="1" x14ac:dyDescent="0.25">
      <c r="C1003" s="608"/>
      <c r="D1003" s="605"/>
      <c r="E1003" s="144">
        <v>2</v>
      </c>
      <c r="F1003" s="145" t="s">
        <v>615</v>
      </c>
      <c r="G1003" s="155">
        <v>1323.34</v>
      </c>
      <c r="H1003" s="267">
        <v>16025647</v>
      </c>
      <c r="I1003" s="554">
        <f>+G1003-G1001</f>
        <v>1134.52</v>
      </c>
      <c r="J1003" s="123"/>
      <c r="K1003" s="210">
        <v>0</v>
      </c>
      <c r="L1003" s="176" t="s">
        <v>21</v>
      </c>
      <c r="M1003" s="25">
        <v>100</v>
      </c>
      <c r="N1003" s="37" t="s">
        <v>520</v>
      </c>
      <c r="O1003" s="25">
        <v>243</v>
      </c>
      <c r="P1003" s="331"/>
      <c r="Q1003"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3" s="332"/>
      <c r="S1003" s="440"/>
      <c r="T1003" s="26" t="s">
        <v>998</v>
      </c>
      <c r="U1003" s="26"/>
      <c r="V1003" s="102"/>
    </row>
    <row r="1004" spans="1:22" customFormat="1" ht="37.5" hidden="1" customHeight="1" x14ac:dyDescent="0.25">
      <c r="C1004" s="608"/>
      <c r="D1004" s="605"/>
      <c r="E1004" s="144">
        <v>4</v>
      </c>
      <c r="F1004" s="145" t="s">
        <v>617</v>
      </c>
      <c r="G1004" s="155">
        <v>1961.17</v>
      </c>
      <c r="H1004" s="267">
        <v>23749769</v>
      </c>
      <c r="I1004" s="554">
        <f>+G1004-G1001</f>
        <v>1772.3500000000001</v>
      </c>
      <c r="J1004" s="123"/>
      <c r="K1004" s="210">
        <v>0</v>
      </c>
      <c r="L1004" s="176" t="s">
        <v>21</v>
      </c>
      <c r="M1004" s="25">
        <v>100</v>
      </c>
      <c r="N1004" s="37" t="s">
        <v>520</v>
      </c>
      <c r="O1004" s="25">
        <v>243</v>
      </c>
      <c r="P1004" s="331"/>
      <c r="Q1004" s="3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4" s="332"/>
      <c r="S1004" s="440"/>
      <c r="T1004" s="26" t="s">
        <v>998</v>
      </c>
      <c r="U1004" s="26"/>
      <c r="V1004" s="158"/>
    </row>
    <row r="1005" spans="1:22" customFormat="1" ht="37.5" hidden="1" customHeight="1" thickBot="1" x14ac:dyDescent="0.3">
      <c r="C1005" s="609"/>
      <c r="D1005" s="606"/>
      <c r="E1005" s="146">
        <v>5</v>
      </c>
      <c r="F1005" s="147" t="s">
        <v>619</v>
      </c>
      <c r="G1005" s="541">
        <v>3069.31</v>
      </c>
      <c r="H1005" s="268">
        <v>37169344</v>
      </c>
      <c r="I1005" s="554">
        <f>+G1005-G1001</f>
        <v>2880.49</v>
      </c>
      <c r="J1005" s="123"/>
      <c r="K1005" s="210">
        <v>0</v>
      </c>
      <c r="L1005" s="422" t="s">
        <v>21</v>
      </c>
      <c r="M1005" s="221">
        <v>100</v>
      </c>
      <c r="N1005" s="222" t="s">
        <v>520</v>
      </c>
      <c r="O1005" s="221">
        <v>243</v>
      </c>
      <c r="P1005" s="441"/>
      <c r="Q1005" s="22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5" s="442"/>
      <c r="S1005" s="443"/>
      <c r="T1005" s="26" t="s">
        <v>998</v>
      </c>
      <c r="U1005" s="26"/>
      <c r="V1005" s="102"/>
    </row>
    <row r="1006" spans="1:22" x14ac:dyDescent="0.25">
      <c r="H1006" s="553"/>
    </row>
    <row r="1007" spans="1:22" x14ac:dyDescent="0.25">
      <c r="H1007" s="553"/>
    </row>
    <row r="1008" spans="1:22" x14ac:dyDescent="0.25">
      <c r="G1008" s="449" t="s">
        <v>977</v>
      </c>
      <c r="H1008" s="553"/>
    </row>
    <row r="1009" spans="8:8" x14ac:dyDescent="0.25">
      <c r="H1009" s="553"/>
    </row>
    <row r="1010" spans="8:8" x14ac:dyDescent="0.25">
      <c r="H1010" s="553"/>
    </row>
    <row r="1011" spans="8:8" x14ac:dyDescent="0.25">
      <c r="H1011" s="553"/>
    </row>
    <row r="1012" spans="8:8" x14ac:dyDescent="0.25">
      <c r="H1012" s="553"/>
    </row>
    <row r="1013" spans="8:8" x14ac:dyDescent="0.25">
      <c r="H1013" s="553"/>
    </row>
    <row r="1014" spans="8:8" x14ac:dyDescent="0.25">
      <c r="H1014" s="553"/>
    </row>
    <row r="1015" spans="8:8" x14ac:dyDescent="0.25">
      <c r="H1015" s="553"/>
    </row>
    <row r="1016" spans="8:8" x14ac:dyDescent="0.25">
      <c r="H1016" s="553"/>
    </row>
    <row r="1017" spans="8:8" x14ac:dyDescent="0.25">
      <c r="H1017" s="553"/>
    </row>
    <row r="1018" spans="8:8" x14ac:dyDescent="0.25">
      <c r="H1018" s="553"/>
    </row>
    <row r="1019" spans="8:8" x14ac:dyDescent="0.25">
      <c r="H1019" s="553"/>
    </row>
  </sheetData>
  <sheetProtection algorithmName="SHA-512" hashValue="k2fq31iF9hQ1WJ8uDeKPlygmKUNCAyyAhKv+bUtf5MPFEaCvmgq55ENXh3mTOrYCgPlUAPtn1hNCYDbgh5yb3g==" saltValue="KTD5pnWZMmR7uKMNq6LFuw==" spinCount="100000" sheet="1" objects="1" scenarios="1"/>
  <autoFilter ref="A4:Y1005" xr:uid="{766763FE-D2F7-4927-AEA4-BC899EB2AA35}">
    <filterColumn colId="2" showButton="0"/>
    <filterColumn colId="3" showButton="0"/>
    <filterColumn colId="4" showButton="0"/>
    <filterColumn colId="5" showButton="0"/>
    <filterColumn colId="6" showButton="0"/>
    <filterColumn colId="13">
      <filters>
        <filter val="Inspección oficial"/>
        <filter val="Tipo Tramite"/>
        <filter val="Titulo"/>
      </filters>
    </filterColumn>
  </autoFilter>
  <mergeCells count="302">
    <mergeCell ref="D972:F972"/>
    <mergeCell ref="D975:F975"/>
    <mergeCell ref="C982:C985"/>
    <mergeCell ref="D982:D985"/>
    <mergeCell ref="D993:F993"/>
    <mergeCell ref="C1001:C1005"/>
    <mergeCell ref="D1001:D1005"/>
    <mergeCell ref="C960:C963"/>
    <mergeCell ref="D960:D963"/>
    <mergeCell ref="C964:C967"/>
    <mergeCell ref="D964:D967"/>
    <mergeCell ref="C968:C971"/>
    <mergeCell ref="D968:D971"/>
    <mergeCell ref="D927:F927"/>
    <mergeCell ref="D942:F942"/>
    <mergeCell ref="D948:F948"/>
    <mergeCell ref="C955:C957"/>
    <mergeCell ref="D955:D957"/>
    <mergeCell ref="D959:G959"/>
    <mergeCell ref="D897:F897"/>
    <mergeCell ref="D907:F907"/>
    <mergeCell ref="D915:F915"/>
    <mergeCell ref="D919:F919"/>
    <mergeCell ref="C920:C921"/>
    <mergeCell ref="D920:D921"/>
    <mergeCell ref="D878:F878"/>
    <mergeCell ref="D883:F883"/>
    <mergeCell ref="C889:C891"/>
    <mergeCell ref="D889:D891"/>
    <mergeCell ref="C892:C894"/>
    <mergeCell ref="D892:D894"/>
    <mergeCell ref="D845:F845"/>
    <mergeCell ref="D857:F857"/>
    <mergeCell ref="D864:F864"/>
    <mergeCell ref="D866:F866"/>
    <mergeCell ref="C875:C877"/>
    <mergeCell ref="D875:D877"/>
    <mergeCell ref="C827:C829"/>
    <mergeCell ref="D827:D829"/>
    <mergeCell ref="C835:C838"/>
    <mergeCell ref="D835:D838"/>
    <mergeCell ref="C839:C842"/>
    <mergeCell ref="D839:D842"/>
    <mergeCell ref="C795:C798"/>
    <mergeCell ref="D795:D798"/>
    <mergeCell ref="C804:C806"/>
    <mergeCell ref="D804:D806"/>
    <mergeCell ref="C824:C826"/>
    <mergeCell ref="D824:D826"/>
    <mergeCell ref="D782:F782"/>
    <mergeCell ref="C783:C786"/>
    <mergeCell ref="D783:D786"/>
    <mergeCell ref="C787:C790"/>
    <mergeCell ref="D787:D790"/>
    <mergeCell ref="C791:C794"/>
    <mergeCell ref="D791:D794"/>
    <mergeCell ref="C757:C759"/>
    <mergeCell ref="D757:D759"/>
    <mergeCell ref="C764:C768"/>
    <mergeCell ref="D764:D768"/>
    <mergeCell ref="D778:F778"/>
    <mergeCell ref="C779:C781"/>
    <mergeCell ref="D779:D781"/>
    <mergeCell ref="D738:F738"/>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G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G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G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A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Y321:Y323"/>
    <mergeCell ref="C324:C326"/>
    <mergeCell ref="D324:D326"/>
    <mergeCell ref="Y324:Y326"/>
    <mergeCell ref="C312:C314"/>
    <mergeCell ref="D312:D314"/>
    <mergeCell ref="C315:C317"/>
    <mergeCell ref="D315:D317"/>
    <mergeCell ref="Y315:Y317"/>
    <mergeCell ref="C318:C320"/>
    <mergeCell ref="D318:D320"/>
    <mergeCell ref="Y318:Y320"/>
    <mergeCell ref="C306:C308"/>
    <mergeCell ref="D306:D308"/>
    <mergeCell ref="Y306:Y308"/>
    <mergeCell ref="C309:C311"/>
    <mergeCell ref="D309:D311"/>
    <mergeCell ref="Y309:Y311"/>
    <mergeCell ref="C298:F298"/>
    <mergeCell ref="C300:C302"/>
    <mergeCell ref="D300:D302"/>
    <mergeCell ref="Y300:Y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G5"/>
    <mergeCell ref="J6:K6"/>
    <mergeCell ref="C7:G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47ff2a9954930d2f829090299814c94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69004f712e2cb3b1c52afd477499132"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E2B50197-2135-43EB-BAF6-CD2F2DD249F5}">
  <ds:schemaRefs>
    <ds:schemaRef ds:uri="http://schemas.microsoft.com/sharepoint/v3/contenttype/forms"/>
  </ds:schemaRefs>
</ds:datastoreItem>
</file>

<file path=customXml/itemProps2.xml><?xml version="1.0" encoding="utf-8"?>
<ds:datastoreItem xmlns:ds="http://schemas.openxmlformats.org/officeDocument/2006/customXml" ds:itemID="{34BC5C7B-C475-4D95-9AD3-83DF6B26B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641053-F2AA-4469-9337-041503B34717}">
  <ds:schemaRefs>
    <ds:schemaRef ds:uri="http://purl.org/dc/dcmitype/"/>
    <ds:schemaRef ds:uri="http://www.w3.org/XML/1998/namespace"/>
    <ds:schemaRef ds:uri="http://schemas.microsoft.com/office/2006/documentManagement/types"/>
    <ds:schemaRef ds:uri="6c60952e-e9e0-4d4a-b728-9d01db15fa23"/>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purl.org/dc/terms/"/>
    <ds:schemaRef ds:uri="1abc39b8-e2e6-47a0-891c-601d01fb1a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HOME</vt:lpstr>
      <vt:lpstr>Manual Tarifario Vigente</vt:lpstr>
      <vt:lpstr>Excepción_Pago_Ley_2069.</vt:lpstr>
      <vt:lpstr>Tarifas Diferenciadas Ley 2069.</vt:lpstr>
      <vt:lpstr>Registro o Notificación.</vt:lpstr>
      <vt:lpstr>Modificaciones.</vt:lpstr>
      <vt:lpstr>Analis de Laboratorio.</vt:lpstr>
      <vt:lpstr>Certificaciones y Autorizacion.</vt:lpstr>
      <vt:lpstr>Plantas de Benefecio Animal.</vt:lpstr>
      <vt:lpstr>'Analis de Laboratorio.'!Área_de_impresión</vt:lpstr>
      <vt:lpstr>'Certificaciones y Autorizacion.'!Área_de_impresión</vt:lpstr>
      <vt:lpstr>Excepción_Pago_Ley_2069.!Área_de_impresión</vt:lpstr>
      <vt:lpstr>'Manual Tarifario Vigente'!Área_de_impresión</vt:lpstr>
      <vt:lpstr>Modificaciones.!Área_de_impresión</vt:lpstr>
      <vt:lpstr>'Plantas de Benefecio Animal.'!Área_de_impresión</vt:lpstr>
      <vt:lpstr>'Registro o Notificación.'!Área_de_impresión</vt:lpstr>
      <vt:lpstr>'Tarifas Diferenciadas Ley 2069.'!Área_de_impresión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Garzon Ariza</dc:creator>
  <cp:keywords/>
  <dc:description/>
  <cp:lastModifiedBy>Lucero Garzon Ariza</cp:lastModifiedBy>
  <cp:revision/>
  <dcterms:created xsi:type="dcterms:W3CDTF">2023-08-11T23:19:55Z</dcterms:created>
  <dcterms:modified xsi:type="dcterms:W3CDTF">2026-07-21T19:33:00Z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